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C:\Users\yogesh\Desktop\"/>
    </mc:Choice>
  </mc:AlternateContent>
  <xr:revisionPtr revIDLastSave="0" documentId="13_ncr:1_{A8F67814-C259-417E-90F7-D908CCC50702}" xr6:coauthVersionLast="36" xr6:coauthVersionMax="47" xr10:uidLastSave="{00000000-0000-0000-0000-000000000000}"/>
  <bookViews>
    <workbookView xWindow="0" yWindow="0" windowWidth="23040" windowHeight="8940" activeTab="1" xr2:uid="{00000000-000D-0000-FFFF-FFFF00000000}"/>
  </bookViews>
  <sheets>
    <sheet name="Sheet1" sheetId="1" r:id="rId1"/>
    <sheet name="Workin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2" l="1"/>
  <c r="F35" i="2" l="1"/>
  <c r="F37" i="2" s="1"/>
  <c r="F31" i="2"/>
  <c r="L27" i="2"/>
  <c r="L26" i="2"/>
  <c r="L15" i="2"/>
  <c r="F28" i="2" l="1"/>
  <c r="F25" i="2"/>
  <c r="G16" i="2"/>
  <c r="F16" i="2"/>
</calcChain>
</file>

<file path=xl/sharedStrings.xml><?xml version="1.0" encoding="utf-8"?>
<sst xmlns="http://schemas.openxmlformats.org/spreadsheetml/2006/main" count="170" uniqueCount="54">
  <si>
    <t>S.No</t>
  </si>
  <si>
    <t>Date</t>
  </si>
  <si>
    <t>property Name</t>
  </si>
  <si>
    <t>Deal Value</t>
  </si>
  <si>
    <t>Sales person Name</t>
  </si>
  <si>
    <t>UDS, Kerala</t>
  </si>
  <si>
    <t>Diwakar Joni</t>
  </si>
  <si>
    <t>Hotel Sonar Bangla, Kolkatta</t>
  </si>
  <si>
    <t>Soumya Basu</t>
  </si>
  <si>
    <t>BIKA Banquet</t>
  </si>
  <si>
    <t>Ramada Ranchi</t>
  </si>
  <si>
    <t>JVS Rathore</t>
  </si>
  <si>
    <t>Koti Resorts</t>
  </si>
  <si>
    <t>98 Acres, Srilanka</t>
  </si>
  <si>
    <t>HT Partner</t>
  </si>
  <si>
    <t>Solhh by Roach Hilton</t>
  </si>
  <si>
    <t>Beleza by the Beach</t>
  </si>
  <si>
    <t>Planet Hollywood</t>
  </si>
  <si>
    <t>Avani Parekh</t>
  </si>
  <si>
    <t xml:space="preserve">TGI Fridays, Kolkatta </t>
  </si>
  <si>
    <t>Serai &amp; Barefoot</t>
  </si>
  <si>
    <t>Radisson Delhi</t>
  </si>
  <si>
    <t>ORO RESORT</t>
  </si>
  <si>
    <t>AKN Enterprise</t>
  </si>
  <si>
    <t>Averina Hospitality</t>
  </si>
  <si>
    <t>Pemako Thimpu</t>
  </si>
  <si>
    <t>Shantam Sengupta</t>
  </si>
  <si>
    <t>Pemako Punakha</t>
  </si>
  <si>
    <t>Expo Inn KB Mart</t>
  </si>
  <si>
    <t>Simtokha Resort</t>
  </si>
  <si>
    <t>Bhavya Guest House</t>
  </si>
  <si>
    <t>Bagicha Wilderness</t>
  </si>
  <si>
    <t>Udaan hotel</t>
  </si>
  <si>
    <t>hotel jyoti forbesganj</t>
  </si>
  <si>
    <t>The Blue Water Hotel and Spa</t>
  </si>
  <si>
    <t>HT Partner, Srilanka</t>
  </si>
  <si>
    <t>KAIMOO TRAVELS &amp; HOTEL SERVICES (PVT) LTD</t>
  </si>
  <si>
    <t>Total</t>
  </si>
  <si>
    <t xml:space="preserve">Kenilworth </t>
  </si>
  <si>
    <t>Soumya Basi</t>
  </si>
  <si>
    <t>Advance Received</t>
  </si>
  <si>
    <t>Advance Received Date</t>
  </si>
  <si>
    <t>Remark</t>
  </si>
  <si>
    <t>Already paid on 30/11/2025</t>
  </si>
  <si>
    <t>payment clear</t>
  </si>
  <si>
    <t>USD 3536</t>
  </si>
  <si>
    <t>USD 8150</t>
  </si>
  <si>
    <t>USD 5802</t>
  </si>
  <si>
    <t>Actual Sale Amount</t>
  </si>
  <si>
    <t xml:space="preserve">Pending </t>
  </si>
  <si>
    <t>Sale amount :-</t>
  </si>
  <si>
    <t>Incentive 1% :-</t>
  </si>
  <si>
    <t>TDS Deducted :-</t>
  </si>
  <si>
    <t>Payment Amount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</si>
</sst>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left"/>
    </xf>
    <xf numFmtId="0" fontId="0" fillId="0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workbookViewId="0">
      <selection activeCell="C23" sqref="A1:XFD1048576"/>
    </sheetView>
  </sheetViews>
  <sheetFormatPr defaultRowHeight="14.4" x14ac:dyDescent="0.3"/>
  <cols>
    <col min="1" max="1" width="5.109375" bestFit="1" customWidth="1"/>
    <col min="2" max="2" width="10.6640625" bestFit="1" customWidth="1"/>
    <col min="3" max="3" width="43" bestFit="1" customWidth="1"/>
    <col min="4" max="4" width="16" customWidth="1"/>
    <col min="5" max="5" width="24.66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3">
        <v>45754</v>
      </c>
      <c r="C2" s="4" t="s">
        <v>5</v>
      </c>
      <c r="D2" s="2">
        <v>400000</v>
      </c>
      <c r="E2" s="2" t="s">
        <v>6</v>
      </c>
    </row>
    <row r="3" spans="1:5" x14ac:dyDescent="0.3">
      <c r="A3" s="2">
        <v>2</v>
      </c>
      <c r="B3" s="3">
        <v>45763</v>
      </c>
      <c r="C3" s="4" t="s">
        <v>7</v>
      </c>
      <c r="D3" s="2">
        <v>806000</v>
      </c>
      <c r="E3" s="2" t="s">
        <v>8</v>
      </c>
    </row>
    <row r="4" spans="1:5" x14ac:dyDescent="0.3">
      <c r="A4" s="2">
        <v>3</v>
      </c>
      <c r="B4" s="3">
        <v>45770</v>
      </c>
      <c r="C4" s="4" t="s">
        <v>9</v>
      </c>
      <c r="D4" s="2">
        <v>33000</v>
      </c>
      <c r="E4" s="2" t="s">
        <v>8</v>
      </c>
    </row>
    <row r="5" spans="1:5" x14ac:dyDescent="0.3">
      <c r="A5" s="2">
        <v>4</v>
      </c>
      <c r="B5" s="3">
        <v>45799</v>
      </c>
      <c r="C5" s="4" t="s">
        <v>10</v>
      </c>
      <c r="D5" s="2">
        <v>549600</v>
      </c>
      <c r="E5" s="2" t="s">
        <v>11</v>
      </c>
    </row>
    <row r="6" spans="1:5" x14ac:dyDescent="0.3">
      <c r="A6" s="2">
        <v>5</v>
      </c>
      <c r="B6" s="3">
        <v>45806</v>
      </c>
      <c r="C6" s="4" t="s">
        <v>12</v>
      </c>
      <c r="D6" s="2">
        <v>163000</v>
      </c>
      <c r="E6" s="2" t="s">
        <v>11</v>
      </c>
    </row>
    <row r="7" spans="1:5" x14ac:dyDescent="0.3">
      <c r="A7" s="2">
        <v>6</v>
      </c>
      <c r="B7" s="5">
        <v>45806</v>
      </c>
      <c r="C7" s="4" t="s">
        <v>13</v>
      </c>
      <c r="D7" s="2">
        <v>313450</v>
      </c>
      <c r="E7" s="2" t="s">
        <v>14</v>
      </c>
    </row>
    <row r="8" spans="1:5" x14ac:dyDescent="0.3">
      <c r="A8" s="2">
        <v>7</v>
      </c>
      <c r="B8" s="3">
        <v>45811</v>
      </c>
      <c r="C8" s="4" t="s">
        <v>15</v>
      </c>
      <c r="D8" s="2">
        <v>1400000</v>
      </c>
      <c r="E8" s="2" t="s">
        <v>6</v>
      </c>
    </row>
    <row r="9" spans="1:5" x14ac:dyDescent="0.3">
      <c r="A9" s="2">
        <v>8</v>
      </c>
      <c r="B9" s="5">
        <v>45813</v>
      </c>
      <c r="C9" s="4" t="s">
        <v>16</v>
      </c>
      <c r="D9" s="2">
        <v>1700000</v>
      </c>
      <c r="E9" s="2" t="s">
        <v>6</v>
      </c>
    </row>
    <row r="10" spans="1:5" x14ac:dyDescent="0.3">
      <c r="A10" s="2">
        <v>9</v>
      </c>
      <c r="B10" s="5">
        <v>45818</v>
      </c>
      <c r="C10" s="4" t="s">
        <v>17</v>
      </c>
      <c r="D10" s="2">
        <v>105000</v>
      </c>
      <c r="E10" s="2" t="s">
        <v>18</v>
      </c>
    </row>
    <row r="11" spans="1:5" x14ac:dyDescent="0.3">
      <c r="A11" s="2">
        <v>10</v>
      </c>
      <c r="B11" s="3">
        <v>45820</v>
      </c>
      <c r="C11" s="4" t="s">
        <v>19</v>
      </c>
      <c r="D11" s="2">
        <v>207000</v>
      </c>
      <c r="E11" s="2" t="s">
        <v>8</v>
      </c>
    </row>
    <row r="12" spans="1:5" x14ac:dyDescent="0.3">
      <c r="A12" s="2">
        <v>11</v>
      </c>
      <c r="B12" s="3">
        <v>45849</v>
      </c>
      <c r="C12" s="4" t="s">
        <v>20</v>
      </c>
      <c r="D12" s="2">
        <v>1150000</v>
      </c>
      <c r="E12" s="2" t="s">
        <v>6</v>
      </c>
    </row>
    <row r="13" spans="1:5" x14ac:dyDescent="0.3">
      <c r="A13" s="2">
        <v>12</v>
      </c>
      <c r="B13" s="5">
        <v>45850</v>
      </c>
      <c r="C13" s="4" t="s">
        <v>21</v>
      </c>
      <c r="D13" s="2">
        <v>577000</v>
      </c>
      <c r="E13" s="2" t="s">
        <v>11</v>
      </c>
    </row>
    <row r="14" spans="1:5" x14ac:dyDescent="0.3">
      <c r="A14" s="2">
        <v>13</v>
      </c>
      <c r="B14" s="3">
        <v>45854</v>
      </c>
      <c r="C14" s="4" t="s">
        <v>22</v>
      </c>
      <c r="D14" s="2">
        <v>330000</v>
      </c>
      <c r="E14" s="2" t="s">
        <v>6</v>
      </c>
    </row>
    <row r="15" spans="1:5" x14ac:dyDescent="0.3">
      <c r="A15" s="2">
        <v>14</v>
      </c>
      <c r="B15" s="3">
        <v>45883</v>
      </c>
      <c r="C15" s="4" t="s">
        <v>23</v>
      </c>
      <c r="D15" s="2">
        <v>405000</v>
      </c>
      <c r="E15" s="2" t="s">
        <v>18</v>
      </c>
    </row>
    <row r="16" spans="1:5" x14ac:dyDescent="0.3">
      <c r="A16" s="2">
        <v>15</v>
      </c>
      <c r="B16" s="5">
        <v>45910</v>
      </c>
      <c r="C16" s="4" t="s">
        <v>24</v>
      </c>
      <c r="D16" s="2">
        <v>2300000</v>
      </c>
      <c r="E16" s="2" t="s">
        <v>6</v>
      </c>
    </row>
    <row r="17" spans="1:5" x14ac:dyDescent="0.3">
      <c r="A17" s="2">
        <v>16</v>
      </c>
      <c r="B17" s="3">
        <v>45789</v>
      </c>
      <c r="C17" s="4" t="s">
        <v>25</v>
      </c>
      <c r="D17" s="6">
        <v>757477</v>
      </c>
      <c r="E17" s="2" t="s">
        <v>26</v>
      </c>
    </row>
    <row r="18" spans="1:5" x14ac:dyDescent="0.3">
      <c r="A18" s="2">
        <v>17</v>
      </c>
      <c r="B18" s="3">
        <v>45860</v>
      </c>
      <c r="C18" s="4" t="s">
        <v>27</v>
      </c>
      <c r="D18" s="6">
        <v>319855</v>
      </c>
      <c r="E18" s="2" t="s">
        <v>26</v>
      </c>
    </row>
    <row r="19" spans="1:5" x14ac:dyDescent="0.3">
      <c r="A19" s="2">
        <v>18</v>
      </c>
      <c r="B19" s="7">
        <v>45757</v>
      </c>
      <c r="C19" s="4" t="s">
        <v>28</v>
      </c>
      <c r="D19" s="6">
        <v>307628</v>
      </c>
      <c r="E19" s="2" t="s">
        <v>26</v>
      </c>
    </row>
    <row r="20" spans="1:5" x14ac:dyDescent="0.3">
      <c r="A20" s="2">
        <v>19</v>
      </c>
      <c r="B20" s="3">
        <v>45958</v>
      </c>
      <c r="C20" s="4" t="s">
        <v>29</v>
      </c>
      <c r="D20" s="6">
        <v>500000</v>
      </c>
      <c r="E20" s="2" t="s">
        <v>26</v>
      </c>
    </row>
    <row r="21" spans="1:5" x14ac:dyDescent="0.3">
      <c r="A21" s="2">
        <v>20</v>
      </c>
      <c r="B21" s="3">
        <v>45968</v>
      </c>
      <c r="C21" s="4" t="s">
        <v>30</v>
      </c>
      <c r="D21" s="6">
        <v>106000</v>
      </c>
      <c r="E21" s="2" t="s">
        <v>8</v>
      </c>
    </row>
    <row r="22" spans="1:5" x14ac:dyDescent="0.3">
      <c r="A22" s="2">
        <v>21</v>
      </c>
      <c r="B22" s="3">
        <v>46049</v>
      </c>
      <c r="C22" s="4" t="s">
        <v>31</v>
      </c>
      <c r="D22" s="6">
        <v>311400</v>
      </c>
      <c r="E22" s="2" t="s">
        <v>8</v>
      </c>
    </row>
    <row r="23" spans="1:5" x14ac:dyDescent="0.3">
      <c r="A23" s="2">
        <v>22</v>
      </c>
      <c r="B23" s="3">
        <v>46055</v>
      </c>
      <c r="C23" s="4" t="s">
        <v>32</v>
      </c>
      <c r="D23" s="6">
        <v>76500</v>
      </c>
      <c r="E23" s="2" t="s">
        <v>8</v>
      </c>
    </row>
    <row r="24" spans="1:5" x14ac:dyDescent="0.3">
      <c r="A24" s="2">
        <v>23</v>
      </c>
      <c r="B24" s="3">
        <v>46065</v>
      </c>
      <c r="C24" s="8" t="s">
        <v>33</v>
      </c>
      <c r="D24" s="2">
        <v>292500</v>
      </c>
      <c r="E24" s="2" t="s">
        <v>8</v>
      </c>
    </row>
    <row r="25" spans="1:5" x14ac:dyDescent="0.3">
      <c r="A25" s="2">
        <v>24</v>
      </c>
      <c r="B25" s="3">
        <v>46069</v>
      </c>
      <c r="C25" s="4" t="s">
        <v>24</v>
      </c>
      <c r="D25" s="2">
        <v>2700000</v>
      </c>
      <c r="E25" s="2" t="s">
        <v>6</v>
      </c>
    </row>
    <row r="26" spans="1:5" x14ac:dyDescent="0.3">
      <c r="A26" s="2">
        <v>25</v>
      </c>
      <c r="B26" s="3">
        <v>46069</v>
      </c>
      <c r="C26" s="8" t="s">
        <v>34</v>
      </c>
      <c r="D26" s="2">
        <v>734890</v>
      </c>
      <c r="E26" s="2" t="s">
        <v>35</v>
      </c>
    </row>
    <row r="27" spans="1:5" x14ac:dyDescent="0.3">
      <c r="A27" s="2">
        <v>26</v>
      </c>
      <c r="B27" s="3">
        <v>46069</v>
      </c>
      <c r="C27" s="8" t="s">
        <v>36</v>
      </c>
      <c r="D27" s="2">
        <v>547468</v>
      </c>
      <c r="E27" s="2" t="s">
        <v>35</v>
      </c>
    </row>
    <row r="28" spans="1:5" x14ac:dyDescent="0.3">
      <c r="A28" s="2">
        <v>27</v>
      </c>
      <c r="B28" s="3">
        <v>46096</v>
      </c>
      <c r="C28" s="8" t="s">
        <v>38</v>
      </c>
      <c r="D28" s="2">
        <v>714000</v>
      </c>
      <c r="E28" s="2" t="s">
        <v>39</v>
      </c>
    </row>
    <row r="29" spans="1:5" x14ac:dyDescent="0.3">
      <c r="A29" s="8"/>
      <c r="B29" s="8"/>
      <c r="C29" s="2" t="s">
        <v>37</v>
      </c>
      <c r="D29" s="6">
        <v>17806768</v>
      </c>
      <c r="E29" s="8"/>
    </row>
    <row r="30" spans="1:5" x14ac:dyDescent="0.3">
      <c r="D30" s="9"/>
    </row>
    <row r="31" spans="1:5" x14ac:dyDescent="0.3">
      <c r="D3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8102-D981-45D4-A27C-8AB5CC79059A}">
  <dimension ref="A1:L37"/>
  <sheetViews>
    <sheetView tabSelected="1" topLeftCell="A10" workbookViewId="0">
      <selection activeCell="F35" sqref="F35"/>
    </sheetView>
  </sheetViews>
  <sheetFormatPr defaultRowHeight="14.4" x14ac:dyDescent="0.3"/>
  <cols>
    <col min="1" max="1" width="5.109375" bestFit="1" customWidth="1"/>
    <col min="2" max="2" width="10.6640625" bestFit="1" customWidth="1"/>
    <col min="3" max="3" width="22.109375" customWidth="1"/>
    <col min="4" max="4" width="16" customWidth="1"/>
    <col min="5" max="5" width="24.6640625" customWidth="1"/>
    <col min="6" max="6" width="21" customWidth="1"/>
    <col min="7" max="7" width="24.5546875" customWidth="1"/>
    <col min="8" max="8" width="27.44140625" customWidth="1"/>
    <col min="9" max="9" width="18.332031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2" t="s">
        <v>48</v>
      </c>
      <c r="G1" s="12" t="s">
        <v>40</v>
      </c>
      <c r="H1" s="12" t="s">
        <v>41</v>
      </c>
      <c r="I1" s="12" t="s">
        <v>42</v>
      </c>
    </row>
    <row r="2" spans="1:12" x14ac:dyDescent="0.3">
      <c r="A2" s="2">
        <v>1</v>
      </c>
      <c r="B2" s="3">
        <v>45754</v>
      </c>
      <c r="C2" s="4" t="s">
        <v>5</v>
      </c>
      <c r="D2" s="11">
        <v>400000</v>
      </c>
      <c r="E2" s="2" t="s">
        <v>6</v>
      </c>
      <c r="F2">
        <v>239400</v>
      </c>
      <c r="G2">
        <v>167286</v>
      </c>
      <c r="H2" s="13">
        <v>45992</v>
      </c>
      <c r="I2" t="s">
        <v>43</v>
      </c>
    </row>
    <row r="3" spans="1:12" x14ac:dyDescent="0.3">
      <c r="A3" s="2">
        <v>2</v>
      </c>
      <c r="B3" s="3">
        <v>45763</v>
      </c>
      <c r="C3" s="4" t="s">
        <v>7</v>
      </c>
      <c r="D3" s="11">
        <v>806000</v>
      </c>
      <c r="E3" s="2" t="s">
        <v>8</v>
      </c>
      <c r="F3">
        <v>806400</v>
      </c>
      <c r="G3">
        <v>210816</v>
      </c>
      <c r="H3" s="13">
        <v>45989</v>
      </c>
      <c r="I3" t="s">
        <v>43</v>
      </c>
    </row>
    <row r="4" spans="1:12" x14ac:dyDescent="0.3">
      <c r="A4" s="2">
        <v>3</v>
      </c>
      <c r="B4" s="3">
        <v>45770</v>
      </c>
      <c r="C4" s="4" t="s">
        <v>9</v>
      </c>
      <c r="D4" s="11">
        <v>33000</v>
      </c>
      <c r="E4" s="2" t="s">
        <v>8</v>
      </c>
      <c r="F4">
        <v>33000</v>
      </c>
      <c r="G4">
        <v>33000</v>
      </c>
      <c r="H4" s="13">
        <v>45827</v>
      </c>
      <c r="I4" t="s">
        <v>43</v>
      </c>
    </row>
    <row r="5" spans="1:12" x14ac:dyDescent="0.3">
      <c r="A5" s="2">
        <v>4</v>
      </c>
      <c r="B5" s="3">
        <v>45799</v>
      </c>
      <c r="C5" s="4" t="s">
        <v>10</v>
      </c>
      <c r="D5" s="11">
        <v>549600</v>
      </c>
      <c r="E5" s="2" t="s">
        <v>11</v>
      </c>
      <c r="F5">
        <v>905296</v>
      </c>
      <c r="G5" t="s">
        <v>44</v>
      </c>
      <c r="I5" t="s">
        <v>43</v>
      </c>
    </row>
    <row r="6" spans="1:12" x14ac:dyDescent="0.3">
      <c r="A6" s="2">
        <v>5</v>
      </c>
      <c r="B6" s="3">
        <v>45806</v>
      </c>
      <c r="C6" s="4" t="s">
        <v>12</v>
      </c>
      <c r="D6" s="11">
        <v>163000</v>
      </c>
      <c r="E6" s="2" t="s">
        <v>11</v>
      </c>
      <c r="F6">
        <v>136300</v>
      </c>
      <c r="G6" t="s">
        <v>44</v>
      </c>
      <c r="I6" t="s">
        <v>43</v>
      </c>
    </row>
    <row r="7" spans="1:12" x14ac:dyDescent="0.3">
      <c r="A7" s="2">
        <v>6</v>
      </c>
      <c r="B7" s="3">
        <v>45811</v>
      </c>
      <c r="C7" s="4" t="s">
        <v>15</v>
      </c>
      <c r="D7" s="11">
        <v>1400000</v>
      </c>
      <c r="E7" s="2" t="s">
        <v>6</v>
      </c>
      <c r="F7">
        <v>1421220</v>
      </c>
      <c r="G7">
        <v>806266</v>
      </c>
      <c r="H7" s="13">
        <v>45911</v>
      </c>
      <c r="I7" t="s">
        <v>43</v>
      </c>
    </row>
    <row r="8" spans="1:12" x14ac:dyDescent="0.3">
      <c r="A8" s="2">
        <v>7</v>
      </c>
      <c r="B8" s="5">
        <v>45818</v>
      </c>
      <c r="C8" s="4" t="s">
        <v>17</v>
      </c>
      <c r="D8" s="11">
        <v>105000</v>
      </c>
      <c r="E8" s="2" t="s">
        <v>18</v>
      </c>
      <c r="F8">
        <v>100000</v>
      </c>
      <c r="G8" t="s">
        <v>44</v>
      </c>
      <c r="H8" s="13"/>
      <c r="I8" t="s">
        <v>43</v>
      </c>
    </row>
    <row r="9" spans="1:12" x14ac:dyDescent="0.3">
      <c r="A9" s="2">
        <v>8</v>
      </c>
      <c r="B9" s="3">
        <v>45820</v>
      </c>
      <c r="C9" s="4" t="s">
        <v>19</v>
      </c>
      <c r="D9" s="11">
        <v>207000</v>
      </c>
      <c r="E9" s="2" t="s">
        <v>8</v>
      </c>
      <c r="F9">
        <v>207000</v>
      </c>
      <c r="G9">
        <v>122130</v>
      </c>
      <c r="H9" s="13">
        <v>45852</v>
      </c>
      <c r="I9" t="s">
        <v>43</v>
      </c>
    </row>
    <row r="10" spans="1:12" x14ac:dyDescent="0.3">
      <c r="A10" s="2">
        <v>9</v>
      </c>
      <c r="B10" s="3">
        <v>45849</v>
      </c>
      <c r="C10" s="4" t="s">
        <v>20</v>
      </c>
      <c r="D10" s="11">
        <v>1150000</v>
      </c>
      <c r="E10" s="2" t="s">
        <v>6</v>
      </c>
      <c r="F10">
        <v>1053840</v>
      </c>
      <c r="G10" t="s">
        <v>44</v>
      </c>
      <c r="H10" s="13"/>
      <c r="I10" t="s">
        <v>43</v>
      </c>
    </row>
    <row r="11" spans="1:12" x14ac:dyDescent="0.3">
      <c r="A11" s="2">
        <v>10</v>
      </c>
      <c r="B11" s="5">
        <v>45850</v>
      </c>
      <c r="C11" s="4" t="s">
        <v>21</v>
      </c>
      <c r="D11" s="11">
        <v>577000</v>
      </c>
      <c r="E11" s="2" t="s">
        <v>11</v>
      </c>
      <c r="F11">
        <v>577000</v>
      </c>
      <c r="G11" t="s">
        <v>44</v>
      </c>
      <c r="H11" s="13"/>
      <c r="I11" t="s">
        <v>43</v>
      </c>
    </row>
    <row r="12" spans="1:12" x14ac:dyDescent="0.3">
      <c r="A12" s="2">
        <v>11</v>
      </c>
      <c r="B12" s="3">
        <v>45854</v>
      </c>
      <c r="C12" s="4" t="s">
        <v>22</v>
      </c>
      <c r="D12" s="11">
        <v>330000</v>
      </c>
      <c r="E12" s="2" t="s">
        <v>6</v>
      </c>
      <c r="F12">
        <v>335400</v>
      </c>
      <c r="G12" t="s">
        <v>44</v>
      </c>
      <c r="I12" t="s">
        <v>43</v>
      </c>
    </row>
    <row r="13" spans="1:12" x14ac:dyDescent="0.3">
      <c r="A13" s="2">
        <v>12</v>
      </c>
      <c r="B13" s="3">
        <v>45883</v>
      </c>
      <c r="C13" s="4" t="s">
        <v>23</v>
      </c>
      <c r="D13" s="11">
        <v>405000</v>
      </c>
      <c r="E13" s="2" t="s">
        <v>18</v>
      </c>
      <c r="F13">
        <v>469200</v>
      </c>
      <c r="G13">
        <v>229908</v>
      </c>
      <c r="H13" s="13">
        <v>45982</v>
      </c>
      <c r="I13" t="s">
        <v>43</v>
      </c>
    </row>
    <row r="14" spans="1:12" x14ac:dyDescent="0.3">
      <c r="A14" s="2">
        <v>13</v>
      </c>
      <c r="B14" s="5">
        <v>45813</v>
      </c>
      <c r="C14" s="4" t="s">
        <v>16</v>
      </c>
      <c r="D14" s="2">
        <v>1700000</v>
      </c>
      <c r="E14" s="2" t="s">
        <v>6</v>
      </c>
      <c r="F14">
        <v>1110650</v>
      </c>
      <c r="G14">
        <v>464092</v>
      </c>
      <c r="H14" s="13">
        <v>45964</v>
      </c>
      <c r="I14" t="s">
        <v>49</v>
      </c>
    </row>
    <row r="15" spans="1:12" x14ac:dyDescent="0.3">
      <c r="A15" s="2">
        <v>14</v>
      </c>
      <c r="B15" s="5">
        <v>45806</v>
      </c>
      <c r="C15" s="4" t="s">
        <v>13</v>
      </c>
      <c r="D15" s="2">
        <v>313450</v>
      </c>
      <c r="E15" s="2" t="s">
        <v>14</v>
      </c>
      <c r="F15" s="14" t="s">
        <v>45</v>
      </c>
      <c r="I15" t="s">
        <v>49</v>
      </c>
      <c r="J15">
        <v>94.341999999999999</v>
      </c>
      <c r="K15">
        <v>3536</v>
      </c>
      <c r="L15">
        <f>J15*K15</f>
        <v>333593.31199999998</v>
      </c>
    </row>
    <row r="16" spans="1:12" x14ac:dyDescent="0.3">
      <c r="A16" s="2">
        <v>15</v>
      </c>
      <c r="B16" s="5">
        <v>45910</v>
      </c>
      <c r="C16" s="4" t="s">
        <v>24</v>
      </c>
      <c r="D16" s="2">
        <v>2300000</v>
      </c>
      <c r="E16" s="2" t="s">
        <v>6</v>
      </c>
      <c r="F16" s="15">
        <f>300000+490200+316800+410400+740000</f>
        <v>2257400</v>
      </c>
      <c r="G16">
        <f>245295+146430</f>
        <v>391725</v>
      </c>
      <c r="H16" s="13">
        <v>45959</v>
      </c>
      <c r="I16" t="s">
        <v>49</v>
      </c>
    </row>
    <row r="17" spans="1:12" x14ac:dyDescent="0.3">
      <c r="A17" s="2">
        <v>16</v>
      </c>
      <c r="B17" s="3">
        <v>45789</v>
      </c>
      <c r="C17" s="4" t="s">
        <v>25</v>
      </c>
      <c r="D17" s="6">
        <v>757477</v>
      </c>
      <c r="E17" s="2" t="s">
        <v>26</v>
      </c>
      <c r="F17">
        <v>757478</v>
      </c>
      <c r="G17" t="s">
        <v>44</v>
      </c>
      <c r="I17" t="s">
        <v>49</v>
      </c>
    </row>
    <row r="18" spans="1:12" x14ac:dyDescent="0.3">
      <c r="A18" s="2">
        <v>17</v>
      </c>
      <c r="B18" s="3">
        <v>45860</v>
      </c>
      <c r="C18" s="4" t="s">
        <v>27</v>
      </c>
      <c r="D18" s="6">
        <v>319855</v>
      </c>
      <c r="E18" s="2" t="s">
        <v>26</v>
      </c>
      <c r="F18">
        <v>319855</v>
      </c>
      <c r="G18" t="s">
        <v>44</v>
      </c>
      <c r="I18" t="s">
        <v>49</v>
      </c>
    </row>
    <row r="19" spans="1:12" x14ac:dyDescent="0.3">
      <c r="A19" s="2">
        <v>18</v>
      </c>
      <c r="B19" s="7">
        <v>45757</v>
      </c>
      <c r="C19" s="4" t="s">
        <v>28</v>
      </c>
      <c r="D19" s="6">
        <v>307628</v>
      </c>
      <c r="E19" s="2" t="s">
        <v>26</v>
      </c>
      <c r="F19">
        <v>286654</v>
      </c>
      <c r="G19" t="s">
        <v>44</v>
      </c>
      <c r="I19" t="s">
        <v>49</v>
      </c>
    </row>
    <row r="20" spans="1:12" x14ac:dyDescent="0.3">
      <c r="A20" s="2">
        <v>19</v>
      </c>
      <c r="B20" s="3">
        <v>45958</v>
      </c>
      <c r="C20" s="4" t="s">
        <v>29</v>
      </c>
      <c r="D20" s="6">
        <v>500000</v>
      </c>
      <c r="E20" s="2" t="s">
        <v>26</v>
      </c>
      <c r="F20">
        <v>425888</v>
      </c>
      <c r="G20" t="s">
        <v>44</v>
      </c>
      <c r="I20" t="s">
        <v>49</v>
      </c>
    </row>
    <row r="21" spans="1:12" x14ac:dyDescent="0.3">
      <c r="A21" s="2">
        <v>20</v>
      </c>
      <c r="B21" s="3">
        <v>45968</v>
      </c>
      <c r="C21" s="4" t="s">
        <v>30</v>
      </c>
      <c r="D21" s="6">
        <v>106000</v>
      </c>
      <c r="E21" s="2" t="s">
        <v>8</v>
      </c>
      <c r="F21">
        <v>61500</v>
      </c>
      <c r="G21" t="s">
        <v>44</v>
      </c>
      <c r="I21" t="s">
        <v>49</v>
      </c>
    </row>
    <row r="22" spans="1:12" x14ac:dyDescent="0.3">
      <c r="A22" s="2">
        <v>21</v>
      </c>
      <c r="B22" s="3">
        <v>46049</v>
      </c>
      <c r="C22" s="4" t="s">
        <v>31</v>
      </c>
      <c r="D22" s="6">
        <v>311400</v>
      </c>
      <c r="E22" s="2" t="s">
        <v>8</v>
      </c>
      <c r="F22">
        <v>311400</v>
      </c>
      <c r="G22">
        <v>180612</v>
      </c>
      <c r="H22" s="13">
        <v>46067</v>
      </c>
      <c r="I22" t="s">
        <v>49</v>
      </c>
    </row>
    <row r="23" spans="1:12" x14ac:dyDescent="0.3">
      <c r="A23" s="2">
        <v>22</v>
      </c>
      <c r="B23" s="3">
        <v>46055</v>
      </c>
      <c r="C23" s="4" t="s">
        <v>32</v>
      </c>
      <c r="D23" s="6">
        <v>76500</v>
      </c>
      <c r="E23" s="2" t="s">
        <v>8</v>
      </c>
      <c r="F23">
        <v>76500</v>
      </c>
      <c r="G23" t="s">
        <v>44</v>
      </c>
      <c r="I23" t="s">
        <v>49</v>
      </c>
    </row>
    <row r="24" spans="1:12" x14ac:dyDescent="0.3">
      <c r="A24" s="2">
        <v>23</v>
      </c>
      <c r="B24" s="3">
        <v>46065</v>
      </c>
      <c r="C24" s="8" t="s">
        <v>33</v>
      </c>
      <c r="D24" s="2">
        <v>292500</v>
      </c>
      <c r="E24" s="2" t="s">
        <v>8</v>
      </c>
      <c r="F24">
        <v>292500</v>
      </c>
      <c r="G24">
        <v>172575</v>
      </c>
      <c r="H24" s="13">
        <v>46072</v>
      </c>
      <c r="I24" t="s">
        <v>49</v>
      </c>
    </row>
    <row r="25" spans="1:12" x14ac:dyDescent="0.3">
      <c r="A25" s="2">
        <v>24</v>
      </c>
      <c r="B25" s="3">
        <v>46069</v>
      </c>
      <c r="C25" s="4" t="s">
        <v>24</v>
      </c>
      <c r="D25" s="2">
        <v>2700000</v>
      </c>
      <c r="E25" s="2" t="s">
        <v>6</v>
      </c>
      <c r="F25" s="15">
        <f>863200+1034596+628000+304600</f>
        <v>2830396</v>
      </c>
      <c r="I25" t="s">
        <v>49</v>
      </c>
    </row>
    <row r="26" spans="1:12" x14ac:dyDescent="0.3">
      <c r="A26" s="2">
        <v>25</v>
      </c>
      <c r="B26" s="3">
        <v>46069</v>
      </c>
      <c r="C26" s="8" t="s">
        <v>34</v>
      </c>
      <c r="D26" s="2">
        <v>734890</v>
      </c>
      <c r="E26" s="2" t="s">
        <v>35</v>
      </c>
      <c r="F26" t="s">
        <v>46</v>
      </c>
      <c r="I26" t="s">
        <v>49</v>
      </c>
      <c r="J26">
        <v>94.341999999999999</v>
      </c>
      <c r="K26">
        <v>8150</v>
      </c>
      <c r="L26">
        <f t="shared" ref="L26:L27" si="0">J26*K26</f>
        <v>768887.3</v>
      </c>
    </row>
    <row r="27" spans="1:12" x14ac:dyDescent="0.3">
      <c r="A27" s="2">
        <v>26</v>
      </c>
      <c r="B27" s="3">
        <v>46069</v>
      </c>
      <c r="C27" s="8" t="s">
        <v>36</v>
      </c>
      <c r="D27" s="2">
        <v>547468</v>
      </c>
      <c r="E27" s="2" t="s">
        <v>35</v>
      </c>
      <c r="F27" t="s">
        <v>47</v>
      </c>
      <c r="I27" t="s">
        <v>49</v>
      </c>
      <c r="J27">
        <v>94.341999999999999</v>
      </c>
      <c r="K27">
        <v>5802</v>
      </c>
      <c r="L27">
        <f t="shared" si="0"/>
        <v>547372.28399999999</v>
      </c>
    </row>
    <row r="28" spans="1:12" x14ac:dyDescent="0.3">
      <c r="A28" s="2">
        <v>27</v>
      </c>
      <c r="B28" s="3">
        <v>46096</v>
      </c>
      <c r="C28" s="8" t="s">
        <v>38</v>
      </c>
      <c r="D28" s="2">
        <v>714000</v>
      </c>
      <c r="E28" s="2" t="s">
        <v>39</v>
      </c>
      <c r="F28" s="15">
        <f>714000</f>
        <v>714000</v>
      </c>
      <c r="G28" s="15">
        <v>115668</v>
      </c>
      <c r="H28" s="13">
        <v>46106</v>
      </c>
      <c r="I28" t="s">
        <v>49</v>
      </c>
    </row>
    <row r="29" spans="1:12" x14ac:dyDescent="0.3">
      <c r="A29" s="8"/>
      <c r="B29" s="8"/>
      <c r="C29" s="2" t="s">
        <v>37</v>
      </c>
      <c r="D29" s="6">
        <v>17806768</v>
      </c>
      <c r="E29" s="8"/>
    </row>
    <row r="30" spans="1:12" x14ac:dyDescent="0.3">
      <c r="D30" s="10"/>
    </row>
    <row r="31" spans="1:12" x14ac:dyDescent="0.3">
      <c r="F31">
        <f>SUM(F14,L15,L26:L27,F16:F25,F28)-F25</f>
        <v>8263677.8959999997</v>
      </c>
    </row>
    <row r="34" spans="5:6" x14ac:dyDescent="0.3">
      <c r="E34" s="16" t="s">
        <v>50</v>
      </c>
      <c r="F34" s="16">
        <f>SUM(F14,F16:F24,F28)</f>
        <v>6613825</v>
      </c>
    </row>
    <row r="35" spans="5:6" x14ac:dyDescent="0.3">
      <c r="E35" s="16" t="s">
        <v>51</v>
      </c>
      <c r="F35" s="16">
        <f>F34*1%</f>
        <v>66138.25</v>
      </c>
    </row>
    <row r="36" spans="5:6" x14ac:dyDescent="0.3">
      <c r="E36" s="16" t="s">
        <v>52</v>
      </c>
      <c r="F36" s="16">
        <v>5600</v>
      </c>
    </row>
    <row r="37" spans="5:6" x14ac:dyDescent="0.3">
      <c r="E37" s="16" t="s">
        <v>53</v>
      </c>
      <c r="F37" s="16">
        <f>F35-F36</f>
        <v>60538.25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Working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Yogesh</cp:lastModifiedBy>
  <dcterms:created xsi:type="dcterms:W3CDTF">2015-06-05T18:17:20Z</dcterms:created>
  <dcterms:modified xsi:type="dcterms:W3CDTF">2026-04-30T03:35:06Z</dcterms:modified>
</cp:coreProperties>
</file>