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updateLinks="never"/>
  <xr:revisionPtr revIDLastSave="0" documentId="13_ncr:1_{14B4FF36-ECB7-4AAB-AD52-4454950DA6C0}" xr6:coauthVersionLast="47" xr6:coauthVersionMax="47" xr10:uidLastSave="{00000000-0000-0000-0000-000000000000}"/>
  <bookViews>
    <workbookView xWindow="-108" yWindow="-108" windowWidth="23256" windowHeight="12456" firstSheet="31" activeTab="33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  <sheet name="Dec25" sheetId="28" r:id="rId28"/>
    <sheet name="Jan26" sheetId="29" r:id="rId29"/>
    <sheet name="Feb26" sheetId="30" r:id="rId30"/>
    <sheet name="March26" sheetId="31" r:id="rId31"/>
    <sheet name="April26" sheetId="32" r:id="rId32"/>
    <sheet name="May26" sheetId="33" r:id="rId33"/>
    <sheet name="June26" sheetId="34" r:id="rId3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34" l="1"/>
  <c r="E29" i="34"/>
  <c r="K31" i="34" s="1"/>
  <c r="K29" i="33"/>
  <c r="E29" i="33"/>
  <c r="K29" i="32"/>
  <c r="E29" i="32"/>
  <c r="K27" i="31"/>
  <c r="E27" i="31"/>
  <c r="K29" i="31" s="1"/>
  <c r="G2" i="31"/>
  <c r="K30" i="31" s="1"/>
  <c r="K27" i="30"/>
  <c r="E27" i="30"/>
  <c r="K29" i="30" s="1"/>
  <c r="K27" i="29"/>
  <c r="E27" i="29"/>
  <c r="K29" i="29" s="1"/>
  <c r="K27" i="28"/>
  <c r="E27" i="28"/>
  <c r="K29" i="28" s="1"/>
  <c r="K27" i="27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31" i="32" l="1"/>
  <c r="K31" i="33"/>
  <c r="G2" i="32"/>
  <c r="K32" i="32" s="1"/>
  <c r="K29" i="27"/>
  <c r="G2" i="25"/>
  <c r="G2" i="26" s="1"/>
  <c r="G2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G2" i="33" l="1"/>
  <c r="K30" i="27"/>
  <c r="G2" i="28"/>
  <c r="K30" i="28"/>
  <c r="G2" i="29"/>
  <c r="K30" i="22"/>
  <c r="G2" i="23"/>
  <c r="K30" i="23" s="1"/>
  <c r="K23" i="20"/>
  <c r="G2" i="21"/>
  <c r="K31" i="21" s="1"/>
  <c r="G2" i="24"/>
  <c r="K29" i="24"/>
  <c r="K32" i="33" l="1"/>
  <c r="G2" i="34"/>
  <c r="K32" i="34" s="1"/>
  <c r="K30" i="29"/>
  <c r="G2" i="30"/>
  <c r="K30" i="30" s="1"/>
  <c r="K30" i="24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<sst xmlns="http://schemas.openxmlformats.org/spreadsheetml/2006/main" count="1591" uniqueCount="261">
  <si>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</si>
  <si>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</si>
  <si>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</si>
  <si>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</si>
  <si>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</si>
  <si>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</si>
  <si>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</si>
  <si>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</si>
  <si>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</si>
  <si>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</si>
  <si>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</si>
  <si>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</si>
  <si>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</si>
  <si>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</si>
  <si>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</si>
  <si>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</si>
  <si>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</si>
  <si>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</si>
  <si>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</si>
  <si>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</si>
  <si>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</si>
  <si>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</si>
  <si>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</si>
  <si>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</si>
  <si>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</si>
  <si>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</si>
  <si>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</si>
  <si>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</si>
  <si>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</si>
  <si>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</si>
  <si>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</si>
  <si>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</si>
  <si>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</si>
  <si>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</si>
  <si>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</si>
  <si>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</si>
  <si>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</si>
  <si>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</si>
  <si>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</si>
  <si>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</si>
  <si>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</si>
  <si>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</si>
  <si>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</si>
  <si>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</si>
  <si>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</si>
  <si>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</si>
  <si>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</si>
  <si>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</si>
  <si>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</si>
  <si>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</si>
  <si>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</si>
  <si>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</si>
  <si>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</si>
  <si>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</si>
  <si>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</si>
  <si>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</si>
  <si>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</si>
  <si>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</si>
  <si>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</si>
  <si>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</si>
  <si>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</si>
  <si>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</si>
  <si>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</si>
  <si>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</si>
  <si>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</si>
  <si>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</si>
  <si>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</si>
  <si>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</si>
  <si>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</si>
  <si>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</si>
  <si>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</si>
  <si>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</si>
  <si>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</si>
  <si>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</si>
  <si>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</si>
  <si>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</si>
  <si>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</si>
  <si>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</si>
  <si>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</si>
  <si>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</si>
  <si>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</si>
  <si>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</si>
  <si>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</si>
  <si>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</si>
  <si>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</si>
  <si>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</si>
  <si>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</si>
  <si>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</si>
  <si>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</si>
  <si>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</si>
  <si>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</si>
  <si>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</si>
  <si>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</si>
  <si>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</si>
  <si>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</si>
  <si>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</si>
  <si>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</si>
  <si>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</si>
  <si>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</si>
  <si>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</si>
  <si>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</si>
  <si>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</si>
  <si>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</si>
  <si>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</si>
  <si>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</si>
  <si>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</si>
  <si>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</si>
  <si>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</si>
  <si>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</si>
  <si>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</si>
  <si>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</si>
  <si>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</si>
  <si>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</si>
  <si>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</si>
  <si>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</si>
  <si>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</si>
  <si>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</si>
  <si>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</si>
  <si>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</si>
  <si>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</si>
  <si>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</si>
  <si>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</si>
  <si>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</si>
  <si>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</si>
  <si>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</si>
  <si>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</si>
  <si>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</si>
  <si>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</si>
  <si>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</si>
  <si>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</si>
  <si>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</si>
  <si>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</si>
  <si>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</si>
  <si>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</si>
  <si>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</si>
  <si>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</si>
  <si>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</si>
  <si>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</si>
  <si>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</si>
  <si>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</si>
  <si>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</si>
  <si>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</si>
  <si>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</si>
  <si>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</si>
  <si>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</si>
  <si>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</si>
  <si>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</si>
  <si>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</si>
  <si>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</si>
  <si>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</si>
  <si>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</si>
  <si>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</si>
  <si>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</si>
  <si>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</si>
  <si>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</si>
  <si>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</si>
  <si>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</si>
  <si>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</si>
  <si>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</si>
  <si>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</si>
  <si>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</si>
  <si>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</si>
  <si>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</si>
  <si>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</si>
  <si>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</si>
  <si>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</si>
  <si>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</si>
  <si>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</si>
  <si>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</si>
  <si>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</si>
  <si>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</si>
  <si>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</si>
  <si>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</si>
  <si>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</si>
  <si>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</si>
  <si>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</si>
  <si>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</si>
  <si>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</si>
  <si>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</si>
  <si>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</si>
  <si>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</si>
  <si>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</si>
  <si>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</si>
  <si>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</si>
  <si>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</si>
  <si>
    <t>Cake Arrangement - CMJ Birthday Celeberation (Date: 01st December )</t>
  </si>
  <si>
    <t>Office Items Purchases (Disposal plates and spoons)</t>
  </si>
  <si>
    <t>Car Parking Reimbursement of December - Chandra Mohan</t>
  </si>
  <si>
    <t>Car Parking Reimbursement of December - Dinesh Singh Bisht</t>
  </si>
  <si>
    <t>Car Parking Reimbursement of December - Om Prakash</t>
  </si>
  <si>
    <t>1 Voucher - Arun Kumar (01/12/25)</t>
  </si>
  <si>
    <t>1 Voucher - Om Prakash (17/12/2025) - Lemon Tree Ggn Visits</t>
  </si>
  <si>
    <t xml:space="preserve">1 Voucher - Tushar Maurya  (07/12/2025) - Home to Lemon Tree Ggn </t>
  </si>
  <si>
    <t>1 Voucher - Arun Kumar (16/12/25)</t>
  </si>
  <si>
    <t>1 Voucher - Arun Kumar (17/12/25)</t>
  </si>
  <si>
    <t>Bike Parking Reimbursement of December - Shashank Singh</t>
  </si>
  <si>
    <t>1 Voucher - Rajeev Kumar (Expo Inn Project)</t>
  </si>
  <si>
    <t>1 Voucher - Arun Kumar (31/12/25)</t>
  </si>
  <si>
    <t>Car Parking Reimbursement of January - Chandra Mohan</t>
  </si>
  <si>
    <t>Car Parking Reimbursement of January - Dinesh Singh Bisht</t>
  </si>
  <si>
    <t>Car Parking Reimbursement of January - Om Prakash</t>
  </si>
  <si>
    <t>Cake Arrangement - Rajeev Kumar Birthday Celeberation (Date: 28th December )</t>
  </si>
  <si>
    <t>Cake Arrangement - Birendra Negi Birthday Celeberation (Date: 05th January )</t>
  </si>
  <si>
    <t>Bike Parking Reimbursement of January - Akash Malhotra</t>
  </si>
  <si>
    <t>Bike Parking Reimbursement of January - Bharat Singh</t>
  </si>
  <si>
    <t>Lohri Celeberation @ 511 Office - Voucher (Om Prakash)</t>
  </si>
  <si>
    <t>Bike Parking Reimbursement of January - Shashank Singh</t>
  </si>
  <si>
    <t>Voucher - Dinesh Singh Bisht (Karmalake Land Demo)</t>
  </si>
  <si>
    <t>1 Voucher - Arun Kumar (31/01/26)</t>
  </si>
  <si>
    <t>1 Voucher - Arun Kumar (02/02/26)</t>
  </si>
  <si>
    <t>First Aid Medicine for 511 Office</t>
  </si>
  <si>
    <t>Office Items Purchases- Tissue Box</t>
  </si>
  <si>
    <t>Bike Parking Reimbursement of February - Bharat Singh</t>
  </si>
  <si>
    <t>Car Parking Reimbursement of February - Chandra Mohan</t>
  </si>
  <si>
    <t>Car Parking Reimbursement of February - Dinesh Singh Bisht</t>
  </si>
  <si>
    <t>Car Parking Reimbursement of February - Om Prakash</t>
  </si>
  <si>
    <t>Office Items Purchases - Garbage bags</t>
  </si>
  <si>
    <t>1 Voucher - Arun Kumar (16/02/26)</t>
  </si>
  <si>
    <t>1 Voucher - Arun Kumar (17/02/26)</t>
  </si>
  <si>
    <t>Boss's Lunch @ 511 Office Dated 18th Feb 2026</t>
  </si>
  <si>
    <t>1 Voucher - Arun (27th Feb 2026) - ADVANCE</t>
  </si>
  <si>
    <t>Cake Arrangement - Om Prakash - Birthday Celeberation (Date: 10th March)</t>
  </si>
  <si>
    <t>Cake Arrangement - Kanchan -  Birthday Celeberation (Date: 29th Jan)</t>
  </si>
  <si>
    <t>Bike Parking Reimbursement of March - Shashank Singh</t>
  </si>
  <si>
    <t>Car Parking Reimbursement of March - Chandra Mohan</t>
  </si>
  <si>
    <t>Car Parking Reimbursement of March - Dinesh Singh Bisht</t>
  </si>
  <si>
    <t>Car Parking Reimbursement of March - Om Prakash</t>
  </si>
  <si>
    <t xml:space="preserve">Advance Paid to Arun Kumar </t>
  </si>
  <si>
    <t>Team Dinner on 31/03/2026</t>
  </si>
  <si>
    <t>Team Breakfast on 01/04/2026</t>
  </si>
  <si>
    <t>1 Voucher - Arun Kumar (18/03/26)</t>
  </si>
  <si>
    <t>1 Voucher - Arun Kumar (01/04/26)</t>
  </si>
  <si>
    <t>1 Voucher - Arun Kumar (02/04/26)</t>
  </si>
  <si>
    <t>1 Voucher - Dinesh Singh Bisht (31/03/26)</t>
  </si>
  <si>
    <t>1 Voucher - Dinesh Singh Bisht (20/03/26)</t>
  </si>
  <si>
    <t>1 Voucher - Om Prakash (31/03/26)</t>
  </si>
  <si>
    <t>Bike Parking Reimbursement of March - Bharat Singh</t>
  </si>
  <si>
    <t>Office Items Purchases - Cobra Spring Files</t>
  </si>
  <si>
    <t>1 Voucher - Tushar Maurya (13/04/26)</t>
  </si>
  <si>
    <t>1 Voucher - Arun Kumar (14/04/26)</t>
  </si>
  <si>
    <t>1 Voucher - Arun Kumar (15/04/26)</t>
  </si>
  <si>
    <t>1 Voucher - Arun Kumar (21/04/26)</t>
  </si>
  <si>
    <t>1 Voucher - Arun Kumar (22/04/26)</t>
  </si>
  <si>
    <t>1 Voucher - Arun Kumar (01/05/26)</t>
  </si>
  <si>
    <t>Bike Parking Reimbursement of May - Bharat Singh</t>
  </si>
  <si>
    <t>Car Parking Reimbursement of May - Om Prakash</t>
  </si>
  <si>
    <t>1 Voucher - Arun Kumar (14/05/26)</t>
  </si>
  <si>
    <t>1 Voucher - Arun Kumar (15/05/26)</t>
  </si>
  <si>
    <t>1 Voucher - Arun Kumar (30/05/26)</t>
  </si>
  <si>
    <t>1 Voucher - Arun Kumar (01/06/26)</t>
  </si>
  <si>
    <t>Bike Parking Reimbursement of June - Shashank Singh</t>
  </si>
  <si>
    <t>Bike Parking Reimbursement of June - Pravin Kumar</t>
  </si>
  <si>
    <t>1 Voucher - Arun Kumar (12/06/26)</t>
  </si>
  <si>
    <t>Plumber Payment</t>
  </si>
  <si>
    <t>Voucher - RajniKant Singh  - Hilton Bangalore  (To and From)</t>
  </si>
  <si>
    <t>Cake Arrangement - Akash -  Birthday Celeberation (Date: 10th June)</t>
  </si>
  <si>
    <t>Cake Arrangement - Swarn -  Birthday Celeberation (Date: 16th Feb) - Ordered on 13th May</t>
  </si>
  <si>
    <t>Cake Arrangement - Dinesh Singh Bisht -  Birthday Celeberation (Date: 18th June)</t>
  </si>
  <si>
    <t>1 Voucher - Arun Kumar (18/06/26)</t>
  </si>
  <si>
    <t>1 Voucher - Arun Kumar (17/06/26)</t>
  </si>
  <si>
    <t>1 Voucher - Arun Kumar (16/06/26)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</si>
</sst>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6.109375" style="1"/>
    <col min="7" max="7" width="16.109375" style="1" customWidth="1"/>
    <col min="8" max="16384" width="16.109375" style="1"/>
  </cols>
  <sheetData>
    <row r="1" spans="1: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 x14ac:dyDescent="0.25">
      <c r="A2" s="61" t="s">
        <v>6</v>
      </c>
      <c r="B2" s="62"/>
      <c r="C2" s="62"/>
      <c r="D2" s="62"/>
      <c r="E2" s="63"/>
      <c r="F2" s="2"/>
    </row>
    <row r="3" spans="1:8" x14ac:dyDescent="0.25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 x14ac:dyDescent="0.25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 x14ac:dyDescent="0.25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 x14ac:dyDescent="0.25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 x14ac:dyDescent="0.25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 x14ac:dyDescent="0.25">
      <c r="A8" s="2"/>
      <c r="B8" s="3"/>
      <c r="C8" s="2"/>
      <c r="D8" s="2"/>
      <c r="E8" s="8"/>
      <c r="F8" s="8"/>
    </row>
    <row r="9" spans="1:8" x14ac:dyDescent="0.25">
      <c r="A9" s="5"/>
      <c r="B9" s="5"/>
      <c r="C9" s="5" t="s">
        <v>12</v>
      </c>
      <c r="D9" s="5"/>
      <c r="E9" s="5"/>
      <c r="F9" s="5"/>
    </row>
    <row r="10" spans="1:8" x14ac:dyDescent="0.25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 x14ac:dyDescent="0.25">
      <c r="H11" s="14" t="s">
        <v>14</v>
      </c>
    </row>
    <row r="18" spans="5:6" x14ac:dyDescent="0.25">
      <c r="E18" s="11"/>
      <c r="F18" s="10"/>
    </row>
    <row r="19" spans="5:6" x14ac:dyDescent="0.25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5" max="5" width="10" customWidth="1"/>
    <col min="7" max="7" width="19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45446</v>
      </c>
      <c r="L3" s="23">
        <v>3018</v>
      </c>
    </row>
    <row r="4" spans="1:12" x14ac:dyDescent="0.3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 x14ac:dyDescent="0.3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60" t="s">
        <v>46</v>
      </c>
      <c r="K19" s="60"/>
      <c r="L19" s="26">
        <f>E17-L17</f>
        <v>227.85000000000036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4.4" x14ac:dyDescent="0.3"/>
  <cols>
    <col min="3" max="3" width="41.88671875" bestFit="1" customWidth="1"/>
    <col min="4" max="4" width="13" bestFit="1" customWidth="1"/>
    <col min="5" max="5" width="10.44140625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45481</v>
      </c>
      <c r="L3" s="23">
        <v>1908</v>
      </c>
    </row>
    <row r="4" spans="1:12" x14ac:dyDescent="0.3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 x14ac:dyDescent="0.3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 x14ac:dyDescent="0.3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 x14ac:dyDescent="0.3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60" t="s">
        <v>46</v>
      </c>
      <c r="K19" s="60"/>
      <c r="L19" s="26">
        <f>E17-L17</f>
        <v>306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4.4" x14ac:dyDescent="0.3"/>
  <cols>
    <col min="2" max="2" width="10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45513</v>
      </c>
      <c r="L3" s="23">
        <v>4920</v>
      </c>
    </row>
    <row r="4" spans="1:12" x14ac:dyDescent="0.3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 x14ac:dyDescent="0.3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 x14ac:dyDescent="0.3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 x14ac:dyDescent="0.3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 x14ac:dyDescent="0.3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 x14ac:dyDescent="0.3">
      <c r="A18" s="1"/>
      <c r="B18" s="1"/>
      <c r="C18" s="6" t="s">
        <v>17</v>
      </c>
      <c r="D18" s="6"/>
      <c r="E18" s="6"/>
      <c r="F18" s="9"/>
      <c r="G18" s="1"/>
    </row>
    <row r="19" spans="1:12" x14ac:dyDescent="0.3">
      <c r="A19" s="1"/>
      <c r="B19" s="1"/>
      <c r="C19" s="1"/>
      <c r="D19" s="1"/>
      <c r="E19" s="1"/>
      <c r="F19" s="1"/>
      <c r="G19" s="1"/>
      <c r="J19" s="60" t="s">
        <v>46</v>
      </c>
      <c r="K19" s="60"/>
      <c r="L19" s="26">
        <f>E17-L17</f>
        <v>1658</v>
      </c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  <row r="27" spans="1:12" x14ac:dyDescent="0.3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6640625" bestFit="1" customWidth="1"/>
    <col min="3" max="3" width="41.88671875" bestFit="1" customWidth="1"/>
    <col min="4" max="4" width="14.6640625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45538</v>
      </c>
      <c r="L3" s="23">
        <v>1964</v>
      </c>
    </row>
    <row r="4" spans="1:12" x14ac:dyDescent="0.3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 x14ac:dyDescent="0.3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 x14ac:dyDescent="0.3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 x14ac:dyDescent="0.3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 x14ac:dyDescent="0.3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-2642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11" max="11" width="10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45568</v>
      </c>
      <c r="L3" s="23">
        <v>5529</v>
      </c>
    </row>
    <row r="4" spans="1:12" x14ac:dyDescent="0.3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 x14ac:dyDescent="0.3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 x14ac:dyDescent="0.3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 x14ac:dyDescent="0.3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-2312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4.4" x14ac:dyDescent="0.3"/>
  <cols>
    <col min="2" max="2" width="9.6640625" bestFit="1" customWidth="1"/>
    <col min="3" max="3" width="65.44140625" customWidth="1"/>
    <col min="4" max="4" width="14" customWidth="1"/>
    <col min="5" max="5" width="11.88671875" bestFit="1" customWidth="1"/>
    <col min="6" max="6" width="7.1093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45600</v>
      </c>
      <c r="L3" s="23">
        <v>3217</v>
      </c>
    </row>
    <row r="4" spans="1:12" x14ac:dyDescent="0.3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 x14ac:dyDescent="0.3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 x14ac:dyDescent="0.3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 x14ac:dyDescent="0.3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 x14ac:dyDescent="0.3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 x14ac:dyDescent="0.3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 x14ac:dyDescent="0.3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 x14ac:dyDescent="0.3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 x14ac:dyDescent="0.3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 x14ac:dyDescent="0.3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474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G2" sqref="G2"/>
    </sheetView>
  </sheetViews>
  <sheetFormatPr defaultRowHeight="14.4" x14ac:dyDescent="0.3"/>
  <cols>
    <col min="2" max="2" width="9.6640625" bestFit="1" customWidth="1"/>
    <col min="3" max="3" width="63.664062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45629</v>
      </c>
      <c r="L3" s="23">
        <v>1518</v>
      </c>
    </row>
    <row r="4" spans="1:12" x14ac:dyDescent="0.3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 x14ac:dyDescent="0.3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 x14ac:dyDescent="0.3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 x14ac:dyDescent="0.3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-2733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3320312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  <col min="11" max="11" width="10.10937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45670</v>
      </c>
      <c r="L3" s="23">
        <v>5058</v>
      </c>
    </row>
    <row r="4" spans="1:12" x14ac:dyDescent="0.3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 x14ac:dyDescent="0.3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 x14ac:dyDescent="0.3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 x14ac:dyDescent="0.3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 x14ac:dyDescent="0.3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4859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4.4" x14ac:dyDescent="0.3"/>
  <cols>
    <col min="2" max="2" width="9.5546875" bestFit="1" customWidth="1"/>
    <col min="3" max="3" width="54.33203125" bestFit="1" customWidth="1"/>
    <col min="4" max="4" width="14.109375" bestFit="1" customWidth="1"/>
    <col min="5" max="5" width="11.88671875" bestFit="1" customWidth="1"/>
    <col min="6" max="6" width="12.6640625" customWidth="1"/>
    <col min="7" max="7" width="16.5546875" bestFit="1" customWidth="1"/>
    <col min="11" max="11" width="9.33203125" bestFit="1" customWidth="1"/>
    <col min="12" max="12" width="16.66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45719</v>
      </c>
      <c r="L3" s="23">
        <v>11618</v>
      </c>
    </row>
    <row r="4" spans="1:12" x14ac:dyDescent="0.3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 x14ac:dyDescent="0.3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 x14ac:dyDescent="0.3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 x14ac:dyDescent="0.3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 x14ac:dyDescent="0.3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 x14ac:dyDescent="0.3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 x14ac:dyDescent="0.3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 x14ac:dyDescent="0.3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 x14ac:dyDescent="0.3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 x14ac:dyDescent="0.3">
      <c r="A21" s="1"/>
      <c r="B21" s="1"/>
      <c r="C21" s="6" t="s">
        <v>17</v>
      </c>
      <c r="D21" s="6"/>
      <c r="E21" s="6"/>
      <c r="F21" s="9"/>
      <c r="G21" s="1"/>
    </row>
    <row r="22" spans="1:12" x14ac:dyDescent="0.3">
      <c r="A22" s="1"/>
      <c r="B22" s="1"/>
      <c r="C22" s="1"/>
      <c r="D22" s="1"/>
      <c r="E22" s="1"/>
      <c r="F22" s="1"/>
      <c r="G22" s="1"/>
      <c r="J22" s="60" t="s">
        <v>46</v>
      </c>
      <c r="K22" s="60"/>
      <c r="L22" s="26">
        <f>E20-L20</f>
        <v>0</v>
      </c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"/>
      <c r="F25" s="1"/>
      <c r="G25" s="1"/>
    </row>
    <row r="26" spans="1:12" x14ac:dyDescent="0.3">
      <c r="A26" s="1"/>
      <c r="B26" s="1"/>
      <c r="C26" s="1"/>
      <c r="D26" s="1"/>
      <c r="E26" s="1"/>
      <c r="F26" s="1"/>
      <c r="G26" s="1"/>
    </row>
    <row r="27" spans="1:12" x14ac:dyDescent="0.3">
      <c r="A27" s="1"/>
      <c r="B27" s="1"/>
      <c r="C27" s="1"/>
      <c r="D27" s="1"/>
      <c r="E27" s="1"/>
      <c r="F27" s="1"/>
      <c r="G27" s="1"/>
    </row>
    <row r="28" spans="1:12" x14ac:dyDescent="0.3">
      <c r="A28" s="1"/>
      <c r="B28" s="1"/>
      <c r="C28" s="1"/>
      <c r="D28" s="1"/>
      <c r="E28" s="1"/>
      <c r="F28" s="1"/>
      <c r="G28" s="1"/>
    </row>
    <row r="29" spans="1:12" x14ac:dyDescent="0.3">
      <c r="A29" s="1"/>
      <c r="B29" s="1"/>
      <c r="C29" s="1"/>
      <c r="D29" s="1"/>
      <c r="E29" s="11"/>
      <c r="F29" s="10"/>
      <c r="G29" s="1"/>
    </row>
    <row r="30" spans="1:12" x14ac:dyDescent="0.3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4.4" x14ac:dyDescent="0.3"/>
  <cols>
    <col min="2" max="2" width="9.5546875" bestFit="1" customWidth="1"/>
    <col min="3" max="3" width="54.44140625" bestFit="1" customWidth="1"/>
    <col min="4" max="4" width="14.109375" bestFit="1" customWidth="1"/>
    <col min="5" max="5" width="11.88671875" bestFit="1" customWidth="1"/>
    <col min="6" max="6" width="7.109375" bestFit="1" customWidth="1"/>
    <col min="7" max="7" width="16.5546875" bestFit="1" customWidth="1"/>
    <col min="9" max="9" width="9.109375" customWidth="1"/>
    <col min="10" max="10" width="17.44140625" customWidth="1"/>
    <col min="11" max="11" width="17" bestFit="1" customWidth="1"/>
  </cols>
  <sheetData>
    <row r="1" spans="1:11" ht="15" customHeight="1" x14ac:dyDescent="0.3">
      <c r="A1" s="1"/>
      <c r="B1" s="1"/>
      <c r="C1" s="1"/>
      <c r="D1" s="1"/>
      <c r="E1" s="1"/>
      <c r="F1" s="1"/>
      <c r="G1" s="12" t="s">
        <v>23</v>
      </c>
      <c r="I1" s="56" t="s">
        <v>94</v>
      </c>
      <c r="J1" s="56"/>
      <c r="K1" s="56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 x14ac:dyDescent="0.3">
      <c r="A3" s="61" t="s">
        <v>6</v>
      </c>
      <c r="B3" s="62"/>
      <c r="C3" s="62"/>
      <c r="D3" s="62"/>
      <c r="E3" s="63"/>
      <c r="F3" s="2"/>
      <c r="G3" s="1"/>
      <c r="I3" s="21">
        <v>1</v>
      </c>
      <c r="J3" s="22">
        <v>45727</v>
      </c>
      <c r="K3" s="23">
        <v>5497</v>
      </c>
    </row>
    <row r="4" spans="1:11" x14ac:dyDescent="0.3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 x14ac:dyDescent="0.3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 x14ac:dyDescent="0.3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60" t="s">
        <v>104</v>
      </c>
      <c r="J22" s="60"/>
      <c r="K22" s="26">
        <f>E20-K20</f>
        <v>2143</v>
      </c>
    </row>
    <row r="23" spans="1:11" x14ac:dyDescent="0.3">
      <c r="A23" s="1"/>
      <c r="B23" s="1"/>
      <c r="C23" s="1"/>
      <c r="D23" s="1"/>
      <c r="E23" s="1"/>
      <c r="F23" s="1"/>
      <c r="G23" s="1"/>
      <c r="I23" s="60" t="s">
        <v>105</v>
      </c>
      <c r="J23" s="60"/>
      <c r="K23" s="31">
        <f>5000-(G2)</f>
        <v>4999.4400000000023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 x14ac:dyDescent="0.25">
      <c r="A3" s="61" t="s">
        <v>6</v>
      </c>
      <c r="B3" s="62"/>
      <c r="C3" s="62"/>
      <c r="D3" s="62"/>
      <c r="E3" s="63"/>
      <c r="F3" s="2"/>
    </row>
    <row r="4" spans="1:7" x14ac:dyDescent="0.25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 x14ac:dyDescent="0.25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 x14ac:dyDescent="0.25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 x14ac:dyDescent="0.25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 x14ac:dyDescent="0.25">
      <c r="A8" s="2">
        <v>5</v>
      </c>
      <c r="B8" s="3"/>
      <c r="C8" s="2"/>
      <c r="D8" s="2"/>
      <c r="E8" s="8"/>
      <c r="F8" s="8"/>
    </row>
    <row r="9" spans="1:7" x14ac:dyDescent="0.25">
      <c r="A9" s="2"/>
      <c r="B9" s="3"/>
      <c r="C9" s="2"/>
      <c r="D9" s="2"/>
      <c r="E9" s="8"/>
      <c r="F9" s="8"/>
    </row>
    <row r="10" spans="1:7" x14ac:dyDescent="0.25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 x14ac:dyDescent="0.25">
      <c r="C11" s="6" t="s">
        <v>17</v>
      </c>
      <c r="D11" s="6"/>
      <c r="E11" s="6"/>
      <c r="F11" s="9">
        <f>G2-(-F10)</f>
        <v>-4730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4.4" x14ac:dyDescent="0.3"/>
  <cols>
    <col min="2" max="2" width="9.33203125" bestFit="1" customWidth="1"/>
    <col min="3" max="3" width="44.6640625" bestFit="1" customWidth="1"/>
    <col min="4" max="4" width="12.6640625" bestFit="1" customWidth="1"/>
    <col min="5" max="5" width="11.5546875" customWidth="1"/>
    <col min="6" max="6" width="6.88671875" bestFit="1" customWidth="1"/>
    <col min="7" max="7" width="16.109375" bestFit="1" customWidth="1"/>
    <col min="10" max="10" width="10.109375" bestFit="1" customWidth="1"/>
    <col min="11" max="11" width="16.5546875" bestFit="1" customWidth="1"/>
  </cols>
  <sheetData>
    <row r="1" spans="1:11" ht="15.6" x14ac:dyDescent="0.3">
      <c r="A1" s="1"/>
      <c r="B1" s="1"/>
      <c r="C1" s="1"/>
      <c r="D1" s="1"/>
      <c r="E1" s="1"/>
      <c r="F1" s="1"/>
      <c r="G1" s="12" t="s">
        <v>23</v>
      </c>
      <c r="I1" s="56" t="s">
        <v>94</v>
      </c>
      <c r="J1" s="56"/>
      <c r="K1" s="56"/>
    </row>
    <row r="2" spans="1:1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 x14ac:dyDescent="0.3">
      <c r="A3" s="61" t="s">
        <v>6</v>
      </c>
      <c r="B3" s="62"/>
      <c r="C3" s="62"/>
      <c r="D3" s="62"/>
      <c r="E3" s="63"/>
      <c r="F3" s="2"/>
      <c r="G3" s="1"/>
      <c r="I3" s="21">
        <v>1</v>
      </c>
      <c r="J3" s="22">
        <v>45755</v>
      </c>
      <c r="K3" s="23">
        <v>12443</v>
      </c>
    </row>
    <row r="4" spans="1:11" x14ac:dyDescent="0.3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 x14ac:dyDescent="0.3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 x14ac:dyDescent="0.3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 x14ac:dyDescent="0.3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 x14ac:dyDescent="0.3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 x14ac:dyDescent="0.3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 x14ac:dyDescent="0.3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 x14ac:dyDescent="0.3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 x14ac:dyDescent="0.3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 x14ac:dyDescent="0.3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 x14ac:dyDescent="0.3">
      <c r="A21" s="1"/>
      <c r="B21" s="1"/>
      <c r="C21" s="6" t="s">
        <v>17</v>
      </c>
      <c r="D21" s="6"/>
      <c r="E21" s="6"/>
      <c r="F21" s="9"/>
      <c r="G21" s="1"/>
    </row>
    <row r="22" spans="1:11" x14ac:dyDescent="0.3">
      <c r="A22" s="1"/>
      <c r="B22" s="1"/>
      <c r="C22" s="1"/>
      <c r="D22" s="1"/>
      <c r="E22" s="1"/>
      <c r="F22" s="1"/>
      <c r="G22" s="1"/>
      <c r="I22" s="60" t="s">
        <v>104</v>
      </c>
      <c r="J22" s="60"/>
      <c r="K22" s="26">
        <f>E20-K20</f>
        <v>-380</v>
      </c>
    </row>
    <row r="23" spans="1:11" x14ac:dyDescent="0.3">
      <c r="A23" s="1"/>
      <c r="B23" s="1"/>
      <c r="C23" s="1"/>
      <c r="D23" s="1"/>
      <c r="E23" s="1"/>
      <c r="F23" s="1"/>
      <c r="G23" s="1"/>
      <c r="I23" s="60" t="s">
        <v>105</v>
      </c>
      <c r="J23" s="60"/>
      <c r="K23" s="31">
        <f>5000-(G2)</f>
        <v>4619.4400000000023</v>
      </c>
    </row>
    <row r="24" spans="1:11" x14ac:dyDescent="0.3">
      <c r="A24" s="1"/>
      <c r="B24" s="1"/>
      <c r="C24" s="1"/>
      <c r="D24" s="1"/>
      <c r="E24" s="1"/>
      <c r="F24" s="1"/>
      <c r="G24" s="1"/>
    </row>
    <row r="25" spans="1:11" x14ac:dyDescent="0.3">
      <c r="A25" s="1"/>
      <c r="B25" s="1"/>
      <c r="C25" s="1"/>
      <c r="D25" s="1"/>
      <c r="E25" s="1"/>
      <c r="F25" s="1"/>
      <c r="G25" s="1"/>
    </row>
    <row r="26" spans="1:11" x14ac:dyDescent="0.3">
      <c r="A26" s="1"/>
      <c r="B26" s="1"/>
      <c r="C26" s="1"/>
      <c r="D26" s="1"/>
      <c r="E26" s="1"/>
      <c r="F26" s="1"/>
      <c r="G26" s="1"/>
    </row>
    <row r="27" spans="1:11" x14ac:dyDescent="0.3">
      <c r="A27" s="1"/>
      <c r="B27" s="1"/>
      <c r="C27" s="1"/>
      <c r="D27" s="1"/>
      <c r="E27" s="1"/>
      <c r="F27" s="1"/>
      <c r="G27" s="1"/>
    </row>
    <row r="28" spans="1:11" x14ac:dyDescent="0.3">
      <c r="A28" s="1"/>
      <c r="B28" s="1"/>
      <c r="C28" s="1"/>
      <c r="D28" s="1"/>
      <c r="E28" s="1"/>
      <c r="F28" s="1"/>
      <c r="G28" s="1"/>
    </row>
    <row r="29" spans="1:11" x14ac:dyDescent="0.3">
      <c r="A29" s="1"/>
      <c r="B29" s="1"/>
      <c r="C29" s="1"/>
      <c r="D29" s="1"/>
      <c r="E29" s="11"/>
      <c r="F29" s="10"/>
      <c r="G29" s="1"/>
    </row>
    <row r="30" spans="1:11" x14ac:dyDescent="0.3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4.4" x14ac:dyDescent="0.3"/>
  <cols>
    <col min="2" max="2" width="9.88671875" bestFit="1" customWidth="1"/>
    <col min="3" max="3" width="48.44140625" style="36" bestFit="1" customWidth="1"/>
    <col min="4" max="4" width="13" bestFit="1" customWidth="1"/>
    <col min="5" max="5" width="11.88671875" bestFit="1" customWidth="1"/>
    <col min="7" max="7" width="16.5546875" bestFit="1" customWidth="1"/>
    <col min="10" max="10" width="19.88671875" customWidth="1"/>
    <col min="11" max="11" width="17" bestFit="1" customWidth="1"/>
  </cols>
  <sheetData>
    <row r="1" spans="1:11" ht="15.6" x14ac:dyDescent="0.3">
      <c r="A1" s="1"/>
      <c r="B1" s="1"/>
      <c r="C1" s="32"/>
      <c r="D1" s="1"/>
      <c r="E1" s="1"/>
      <c r="F1" s="1"/>
      <c r="G1" s="12" t="s">
        <v>23</v>
      </c>
      <c r="I1" s="56" t="s">
        <v>94</v>
      </c>
      <c r="J1" s="56"/>
      <c r="K1" s="56"/>
    </row>
    <row r="2" spans="1:11" x14ac:dyDescent="0.3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 x14ac:dyDescent="0.3">
      <c r="A3" s="61" t="s">
        <v>6</v>
      </c>
      <c r="B3" s="62"/>
      <c r="C3" s="62"/>
      <c r="D3" s="62"/>
      <c r="E3" s="63"/>
      <c r="F3" s="2"/>
      <c r="G3" s="1"/>
      <c r="I3" s="21">
        <v>1</v>
      </c>
      <c r="J3" s="22">
        <v>45784</v>
      </c>
      <c r="K3" s="23">
        <v>4309</v>
      </c>
    </row>
    <row r="4" spans="1:11" x14ac:dyDescent="0.3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 x14ac:dyDescent="0.3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 x14ac:dyDescent="0.3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 x14ac:dyDescent="0.3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 x14ac:dyDescent="0.3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 x14ac:dyDescent="0.3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 x14ac:dyDescent="0.3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 x14ac:dyDescent="0.3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 x14ac:dyDescent="0.3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 x14ac:dyDescent="0.3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 x14ac:dyDescent="0.3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 x14ac:dyDescent="0.3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 x14ac:dyDescent="0.3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 x14ac:dyDescent="0.3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 x14ac:dyDescent="0.3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 x14ac:dyDescent="0.3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 x14ac:dyDescent="0.3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 x14ac:dyDescent="0.3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 x14ac:dyDescent="0.3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 x14ac:dyDescent="0.3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 x14ac:dyDescent="0.3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 x14ac:dyDescent="0.3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 x14ac:dyDescent="0.3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 x14ac:dyDescent="0.3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 x14ac:dyDescent="0.3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 x14ac:dyDescent="0.3">
      <c r="A29" s="1"/>
      <c r="B29" s="1"/>
      <c r="C29" s="35" t="s">
        <v>17</v>
      </c>
      <c r="D29" s="6"/>
      <c r="E29" s="6"/>
      <c r="F29" s="9"/>
      <c r="G29" s="1"/>
    </row>
    <row r="30" spans="1:11" x14ac:dyDescent="0.3">
      <c r="A30" s="1"/>
      <c r="B30" s="1"/>
      <c r="C30" s="32"/>
      <c r="D30" s="1"/>
      <c r="E30" s="1"/>
      <c r="F30" s="1"/>
      <c r="G30" s="1"/>
      <c r="I30" s="60" t="s">
        <v>104</v>
      </c>
      <c r="J30" s="60"/>
      <c r="K30" s="26">
        <f>E28-K28</f>
        <v>-10301</v>
      </c>
    </row>
    <row r="31" spans="1:11" x14ac:dyDescent="0.3">
      <c r="A31" s="1"/>
      <c r="B31" s="1"/>
      <c r="C31" s="32"/>
      <c r="D31" s="1"/>
      <c r="E31" s="1"/>
      <c r="F31" s="1"/>
      <c r="G31" s="1"/>
      <c r="I31" s="60" t="s">
        <v>105</v>
      </c>
      <c r="J31" s="60"/>
      <c r="K31" s="31">
        <f>5000-(G2)</f>
        <v>-5681.5599999999977</v>
      </c>
    </row>
    <row r="32" spans="1:11" x14ac:dyDescent="0.3">
      <c r="A32" s="1"/>
      <c r="B32" s="1"/>
      <c r="C32" s="32"/>
      <c r="D32" s="1"/>
      <c r="E32" s="1"/>
      <c r="F32" s="1"/>
      <c r="G32" s="1"/>
    </row>
    <row r="33" spans="1:7" x14ac:dyDescent="0.3">
      <c r="A33" s="1"/>
      <c r="B33" s="1"/>
      <c r="C33" s="32"/>
      <c r="D33" s="1"/>
      <c r="E33" s="1"/>
      <c r="F33" s="1"/>
      <c r="G33" s="1"/>
    </row>
    <row r="34" spans="1:7" x14ac:dyDescent="0.3">
      <c r="A34" s="1"/>
      <c r="B34" s="1"/>
      <c r="C34" s="32"/>
      <c r="D34" s="1"/>
      <c r="E34" s="1"/>
      <c r="F34" s="1"/>
      <c r="G34" s="1"/>
    </row>
    <row r="35" spans="1:7" x14ac:dyDescent="0.3">
      <c r="A35" s="1"/>
      <c r="B35" s="1"/>
      <c r="C35" s="32"/>
      <c r="D35" s="1"/>
      <c r="E35" s="1"/>
      <c r="F35" s="1"/>
      <c r="G35" s="1"/>
    </row>
    <row r="36" spans="1:7" x14ac:dyDescent="0.3">
      <c r="A36" s="1"/>
      <c r="B36" s="1"/>
      <c r="C36" s="32"/>
      <c r="D36" s="1"/>
      <c r="E36" s="1"/>
      <c r="F36" s="1"/>
      <c r="G36" s="1"/>
    </row>
    <row r="37" spans="1:7" x14ac:dyDescent="0.3">
      <c r="A37" s="1"/>
      <c r="B37" s="1"/>
      <c r="C37" s="32"/>
      <c r="D37" s="1"/>
      <c r="E37" s="11"/>
      <c r="F37" s="10"/>
      <c r="G37" s="1"/>
    </row>
    <row r="38" spans="1:7" x14ac:dyDescent="0.3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4.4" x14ac:dyDescent="0.3"/>
  <cols>
    <col min="2" max="2" width="12.5546875" customWidth="1"/>
    <col min="3" max="3" width="53.6640625" customWidth="1"/>
    <col min="4" max="4" width="15.33203125" customWidth="1"/>
    <col min="5" max="5" width="11.33203125" customWidth="1"/>
    <col min="7" max="7" width="18.109375" customWidth="1"/>
    <col min="10" max="10" width="13.33203125" customWidth="1"/>
    <col min="11" max="11" width="19.332031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45821</v>
      </c>
      <c r="K3" s="23">
        <v>7075</v>
      </c>
    </row>
    <row r="4" spans="1:11" x14ac:dyDescent="0.3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 x14ac:dyDescent="0.3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 x14ac:dyDescent="0.3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 x14ac:dyDescent="0.3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5682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0.44000000000232831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4.4" x14ac:dyDescent="0.3"/>
  <cols>
    <col min="2" max="2" width="13.33203125" customWidth="1"/>
    <col min="3" max="3" width="51.44140625" customWidth="1"/>
    <col min="4" max="4" width="17" customWidth="1"/>
    <col min="5" max="5" width="12.88671875" customWidth="1"/>
    <col min="6" max="6" width="11.88671875" customWidth="1"/>
    <col min="7" max="7" width="16" customWidth="1"/>
    <col min="10" max="10" width="11.4414062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45860</v>
      </c>
      <c r="K3" s="23">
        <v>10517</v>
      </c>
    </row>
    <row r="4" spans="1:11" x14ac:dyDescent="0.3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 x14ac:dyDescent="0.3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 x14ac:dyDescent="0.3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432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432.44000000000233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topLeftCell="A13" workbookViewId="0">
      <selection activeCell="C22" sqref="C22"/>
    </sheetView>
  </sheetViews>
  <sheetFormatPr defaultRowHeight="14.4" x14ac:dyDescent="0.3"/>
  <cols>
    <col min="2" max="2" width="12.33203125" customWidth="1"/>
    <col min="3" max="3" width="60.88671875" customWidth="1"/>
    <col min="4" max="4" width="19.88671875" customWidth="1"/>
    <col min="5" max="5" width="12.6640625" customWidth="1"/>
    <col min="6" max="6" width="13.33203125" customWidth="1"/>
    <col min="7" max="7" width="19.109375" customWidth="1"/>
    <col min="10" max="10" width="13.44140625" customWidth="1"/>
    <col min="11" max="11" width="18.88671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45873</v>
      </c>
      <c r="K3" s="23">
        <v>5091</v>
      </c>
    </row>
    <row r="4" spans="1:11" x14ac:dyDescent="0.3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 x14ac:dyDescent="0.3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 x14ac:dyDescent="0.3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 x14ac:dyDescent="0.3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-432.5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-5.9999999997671694E-2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9" sqref="C19"/>
    </sheetView>
  </sheetViews>
  <sheetFormatPr defaultRowHeight="14.4" x14ac:dyDescent="0.3"/>
  <cols>
    <col min="2" max="2" width="12.6640625" customWidth="1"/>
    <col min="3" max="3" width="64.44140625" customWidth="1"/>
    <col min="4" max="4" width="17.109375" customWidth="1"/>
    <col min="5" max="5" width="13.109375" customWidth="1"/>
    <col min="6" max="6" width="12.88671875" customWidth="1"/>
    <col min="7" max="7" width="14.44140625" customWidth="1"/>
    <col min="10" max="10" width="13.109375" customWidth="1"/>
    <col min="11" max="11" width="17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45915</v>
      </c>
      <c r="K3" s="23">
        <v>8634</v>
      </c>
    </row>
    <row r="4" spans="1:11" x14ac:dyDescent="0.3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 x14ac:dyDescent="0.3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1981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1980.9400000000023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3" sqref="C13:E13"/>
    </sheetView>
  </sheetViews>
  <sheetFormatPr defaultRowHeight="14.4" x14ac:dyDescent="0.3"/>
  <cols>
    <col min="2" max="2" width="9.5546875" bestFit="1" customWidth="1"/>
    <col min="3" max="3" width="60.5546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  <col min="10" max="10" width="9.88671875" bestFit="1" customWidth="1"/>
    <col min="11" max="11" width="17" bestFit="1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45933</v>
      </c>
      <c r="K3" s="23">
        <v>178</v>
      </c>
    </row>
    <row r="4" spans="1:11" x14ac:dyDescent="0.3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 x14ac:dyDescent="0.3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 x14ac:dyDescent="0.3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-443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1537.9400000000023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workbookViewId="0">
      <selection activeCell="K16" sqref="K16"/>
    </sheetView>
  </sheetViews>
  <sheetFormatPr defaultRowHeight="14.4" x14ac:dyDescent="0.3"/>
  <cols>
    <col min="2" max="2" width="11.109375" customWidth="1"/>
    <col min="3" max="3" width="58.5546875" customWidth="1"/>
    <col min="4" max="4" width="12.88671875" customWidth="1"/>
    <col min="7" max="7" width="18.6640625" customWidth="1"/>
    <col min="10" max="10" width="10.33203125" bestFit="1" customWidth="1"/>
    <col min="11" max="11" width="17.66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4439.5699999999979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45964</v>
      </c>
      <c r="K3" s="23">
        <v>1538</v>
      </c>
    </row>
    <row r="4" spans="1:11" x14ac:dyDescent="0.3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 x14ac:dyDescent="0.3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>
        <v>3</v>
      </c>
      <c r="J5" s="22">
        <v>45986</v>
      </c>
      <c r="K5" s="23">
        <v>1781</v>
      </c>
    </row>
    <row r="6" spans="1:11" x14ac:dyDescent="0.3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>
        <v>45978</v>
      </c>
      <c r="K6" s="23">
        <v>1740</v>
      </c>
    </row>
    <row r="7" spans="1:11" x14ac:dyDescent="0.3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12815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-977.51000000000022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560.43000000000211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CF9B-E43B-451E-AC2F-46AD63D91C72}">
  <dimension ref="A1:K37"/>
  <sheetViews>
    <sheetView workbookViewId="0">
      <selection activeCell="C14" sqref="C14"/>
    </sheetView>
  </sheetViews>
  <sheetFormatPr defaultRowHeight="14.4" x14ac:dyDescent="0.3"/>
  <cols>
    <col min="1" max="1" width="7.5546875" customWidth="1"/>
    <col min="2" max="2" width="13.33203125" customWidth="1"/>
    <col min="3" max="3" width="62.88671875" customWidth="1"/>
    <col min="4" max="4" width="19.109375" customWidth="1"/>
    <col min="5" max="5" width="13.6640625" customWidth="1"/>
    <col min="6" max="6" width="11.33203125" customWidth="1"/>
    <col min="7" max="7" width="20" customWidth="1"/>
    <col min="8" max="8" width="4.88671875" customWidth="1"/>
    <col min="10" max="10" width="13.6640625" customWidth="1"/>
    <col min="11" max="11" width="16.441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'Nov25'!G2-E27+K27</f>
        <v>3144.5699999999979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46000</v>
      </c>
      <c r="K3" s="23">
        <v>9534</v>
      </c>
    </row>
    <row r="4" spans="1:11" x14ac:dyDescent="0.3">
      <c r="A4" s="27">
        <v>1</v>
      </c>
      <c r="B4" s="43">
        <v>45992</v>
      </c>
      <c r="C4" s="44" t="s">
        <v>11</v>
      </c>
      <c r="D4" s="27" t="s">
        <v>8</v>
      </c>
      <c r="E4" s="45">
        <v>4902</v>
      </c>
      <c r="F4" s="46" t="s">
        <v>25</v>
      </c>
      <c r="G4" s="37"/>
      <c r="I4" s="21">
        <v>2</v>
      </c>
      <c r="J4" s="22">
        <v>46014</v>
      </c>
      <c r="K4" s="23">
        <v>2191</v>
      </c>
    </row>
    <row r="5" spans="1:11" x14ac:dyDescent="0.3">
      <c r="A5" s="27">
        <v>2</v>
      </c>
      <c r="B5" s="43">
        <v>45992</v>
      </c>
      <c r="C5" s="44" t="s">
        <v>185</v>
      </c>
      <c r="D5" s="27" t="s">
        <v>8</v>
      </c>
      <c r="E5" s="45">
        <v>751</v>
      </c>
      <c r="F5" s="46" t="s">
        <v>25</v>
      </c>
      <c r="G5" s="37"/>
      <c r="H5" s="17"/>
      <c r="I5" s="21">
        <v>3</v>
      </c>
      <c r="J5" s="22">
        <v>46021</v>
      </c>
      <c r="K5" s="23">
        <v>295</v>
      </c>
    </row>
    <row r="6" spans="1:11" x14ac:dyDescent="0.3">
      <c r="A6" s="27">
        <v>3</v>
      </c>
      <c r="B6" s="43">
        <v>45995</v>
      </c>
      <c r="C6" s="44" t="s">
        <v>186</v>
      </c>
      <c r="D6" s="27" t="s">
        <v>8</v>
      </c>
      <c r="E6" s="45">
        <v>341</v>
      </c>
      <c r="F6" s="46" t="s">
        <v>25</v>
      </c>
      <c r="G6" s="37"/>
      <c r="I6" s="21">
        <v>4</v>
      </c>
      <c r="J6" s="22">
        <v>46011</v>
      </c>
      <c r="K6" s="23">
        <v>220</v>
      </c>
    </row>
    <row r="7" spans="1:11" x14ac:dyDescent="0.3">
      <c r="A7" s="27">
        <v>4</v>
      </c>
      <c r="B7" s="43">
        <v>45996</v>
      </c>
      <c r="C7" s="44" t="s">
        <v>187</v>
      </c>
      <c r="D7" s="27" t="s">
        <v>8</v>
      </c>
      <c r="E7" s="45">
        <v>1180</v>
      </c>
      <c r="F7" s="46" t="s">
        <v>25</v>
      </c>
      <c r="G7" s="37"/>
      <c r="I7" s="21">
        <v>5</v>
      </c>
      <c r="J7" s="22">
        <v>45995</v>
      </c>
      <c r="K7" s="23">
        <v>560</v>
      </c>
    </row>
    <row r="8" spans="1:11" x14ac:dyDescent="0.3">
      <c r="A8" s="27">
        <v>5</v>
      </c>
      <c r="B8" s="43">
        <v>45996</v>
      </c>
      <c r="C8" s="44" t="s">
        <v>188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45996</v>
      </c>
      <c r="C9" s="44" t="s">
        <v>189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46003</v>
      </c>
      <c r="C10" s="44" t="s">
        <v>190</v>
      </c>
      <c r="D10" s="27" t="s">
        <v>8</v>
      </c>
      <c r="E10" s="45">
        <v>220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46009</v>
      </c>
      <c r="C11" s="44" t="s">
        <v>191</v>
      </c>
      <c r="D11" s="27" t="s">
        <v>8</v>
      </c>
      <c r="E11" s="45">
        <v>1690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46009</v>
      </c>
      <c r="C12" s="44" t="s">
        <v>192</v>
      </c>
      <c r="D12" s="27" t="s">
        <v>8</v>
      </c>
      <c r="E12" s="45">
        <v>261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46010</v>
      </c>
      <c r="C13" s="44" t="s">
        <v>193</v>
      </c>
      <c r="D13" s="27" t="s">
        <v>8</v>
      </c>
      <c r="E13" s="29">
        <v>60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46010</v>
      </c>
      <c r="C14" s="44" t="s">
        <v>194</v>
      </c>
      <c r="D14" s="27" t="s">
        <v>8</v>
      </c>
      <c r="E14" s="29">
        <v>180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46016</v>
      </c>
      <c r="C15" s="44" t="s">
        <v>195</v>
      </c>
      <c r="D15" s="27" t="s">
        <v>8</v>
      </c>
      <c r="E15" s="45">
        <v>295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46022</v>
      </c>
      <c r="C16" s="44" t="s">
        <v>196</v>
      </c>
      <c r="D16" s="27" t="s">
        <v>8</v>
      </c>
      <c r="E16" s="45">
        <v>1500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46022</v>
      </c>
      <c r="C17" s="44" t="s">
        <v>197</v>
      </c>
      <c r="D17" s="27" t="s">
        <v>8</v>
      </c>
      <c r="E17" s="45">
        <v>355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14095</v>
      </c>
      <c r="F27" s="42"/>
      <c r="G27" s="37"/>
      <c r="I27" s="21"/>
      <c r="J27" s="24" t="s">
        <v>12</v>
      </c>
      <c r="K27" s="25">
        <f>SUM(K3:K16)</f>
        <v>12800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1295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1855.4300000000021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9B3-FE3B-4AB8-B3D2-D8ECD9D14400}">
  <dimension ref="A1:K37"/>
  <sheetViews>
    <sheetView workbookViewId="0">
      <selection activeCell="C10" sqref="C10:E10"/>
    </sheetView>
  </sheetViews>
  <sheetFormatPr defaultRowHeight="14.4" x14ac:dyDescent="0.3"/>
  <cols>
    <col min="2" max="2" width="12" customWidth="1"/>
    <col min="3" max="3" width="73.5546875" customWidth="1"/>
    <col min="4" max="4" width="15.44140625" customWidth="1"/>
    <col min="5" max="5" width="13.44140625" customWidth="1"/>
    <col min="6" max="6" width="11.88671875" customWidth="1"/>
    <col min="7" max="7" width="18.44140625" customWidth="1"/>
    <col min="10" max="10" width="10" bestFit="1" customWidth="1"/>
    <col min="11" max="11" width="15.66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'Dec25'!G2-E27+K27</f>
        <v>4440.5699999999979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46034</v>
      </c>
      <c r="K3" s="23">
        <v>12890</v>
      </c>
    </row>
    <row r="4" spans="1:11" x14ac:dyDescent="0.3">
      <c r="A4" s="27">
        <v>1</v>
      </c>
      <c r="B4" s="43">
        <v>46024</v>
      </c>
      <c r="C4" s="44" t="s">
        <v>198</v>
      </c>
      <c r="D4" s="27" t="s">
        <v>8</v>
      </c>
      <c r="E4" s="45">
        <v>1180</v>
      </c>
      <c r="F4" s="46" t="s">
        <v>25</v>
      </c>
      <c r="G4" s="37"/>
      <c r="I4" s="21">
        <v>2</v>
      </c>
      <c r="J4" s="22">
        <v>46049</v>
      </c>
      <c r="K4" s="23">
        <v>1903</v>
      </c>
    </row>
    <row r="5" spans="1:11" x14ac:dyDescent="0.3">
      <c r="A5" s="27">
        <v>2</v>
      </c>
      <c r="B5" s="43">
        <v>46024</v>
      </c>
      <c r="C5" s="44" t="s">
        <v>199</v>
      </c>
      <c r="D5" s="27" t="s">
        <v>8</v>
      </c>
      <c r="E5" s="45">
        <v>1180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46024</v>
      </c>
      <c r="C6" s="44" t="s">
        <v>200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46027</v>
      </c>
      <c r="C7" s="44" t="s">
        <v>201</v>
      </c>
      <c r="D7" s="27" t="s">
        <v>8</v>
      </c>
      <c r="E7" s="45">
        <v>820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46027</v>
      </c>
      <c r="C8" s="44" t="s">
        <v>202</v>
      </c>
      <c r="D8" s="27" t="s">
        <v>8</v>
      </c>
      <c r="E8" s="45">
        <v>820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46027</v>
      </c>
      <c r="C9" s="44" t="s">
        <v>11</v>
      </c>
      <c r="D9" s="27" t="s">
        <v>8</v>
      </c>
      <c r="E9" s="45">
        <v>5265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46027</v>
      </c>
      <c r="C10" s="44" t="s">
        <v>203</v>
      </c>
      <c r="D10" s="27" t="s">
        <v>8</v>
      </c>
      <c r="E10" s="29">
        <v>295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46030</v>
      </c>
      <c r="C11" s="44" t="s">
        <v>204</v>
      </c>
      <c r="D11" s="27" t="s">
        <v>8</v>
      </c>
      <c r="E11" s="29">
        <v>295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46036</v>
      </c>
      <c r="C12" s="44" t="s">
        <v>205</v>
      </c>
      <c r="D12" s="27" t="s">
        <v>8</v>
      </c>
      <c r="E12" s="45">
        <v>275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46041</v>
      </c>
      <c r="C13" s="44" t="s">
        <v>206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46042</v>
      </c>
      <c r="C14" s="44" t="s">
        <v>207</v>
      </c>
      <c r="D14" s="27" t="s">
        <v>8</v>
      </c>
      <c r="E14" s="29">
        <v>738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46044</v>
      </c>
      <c r="C15" s="44" t="s">
        <v>11</v>
      </c>
      <c r="D15" s="27" t="s">
        <v>8</v>
      </c>
      <c r="E15" s="45">
        <v>596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46051</v>
      </c>
      <c r="C16" s="44" t="s">
        <v>11</v>
      </c>
      <c r="D16" s="27" t="s">
        <v>8</v>
      </c>
      <c r="E16" s="45">
        <v>360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46053</v>
      </c>
      <c r="C17" s="44" t="s">
        <v>208</v>
      </c>
      <c r="D17" s="27" t="s">
        <v>8</v>
      </c>
      <c r="E17" s="45">
        <v>198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13497</v>
      </c>
      <c r="F27" s="42"/>
      <c r="G27" s="37"/>
      <c r="I27" s="21"/>
      <c r="J27" s="24" t="s">
        <v>12</v>
      </c>
      <c r="K27" s="25">
        <f>SUM(K3:K16)</f>
        <v>14793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-1296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559.43000000000211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15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 x14ac:dyDescent="0.25">
      <c r="A3" s="61" t="s">
        <v>6</v>
      </c>
      <c r="B3" s="62"/>
      <c r="C3" s="62"/>
      <c r="D3" s="62"/>
      <c r="E3" s="63"/>
      <c r="F3" s="2"/>
    </row>
    <row r="4" spans="1:8" x14ac:dyDescent="0.25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 x14ac:dyDescent="0.25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 x14ac:dyDescent="0.25">
      <c r="A6" s="2">
        <v>3</v>
      </c>
      <c r="B6" s="3"/>
      <c r="C6" s="2"/>
      <c r="D6" s="2"/>
      <c r="E6" s="8"/>
      <c r="F6" s="8"/>
    </row>
    <row r="7" spans="1:8" x14ac:dyDescent="0.25">
      <c r="A7" s="2">
        <v>4</v>
      </c>
      <c r="B7" s="3"/>
      <c r="C7" s="2"/>
      <c r="D7" s="2"/>
      <c r="E7" s="8"/>
      <c r="F7" s="8"/>
    </row>
    <row r="8" spans="1:8" x14ac:dyDescent="0.25">
      <c r="A8" s="2">
        <v>5</v>
      </c>
      <c r="B8" s="3"/>
      <c r="C8" s="2"/>
      <c r="D8" s="2"/>
      <c r="E8" s="8"/>
      <c r="F8" s="8"/>
    </row>
    <row r="9" spans="1:8" x14ac:dyDescent="0.25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 x14ac:dyDescent="0.25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 x14ac:dyDescent="0.25">
      <c r="C11" s="6" t="s">
        <v>17</v>
      </c>
      <c r="D11" s="6"/>
      <c r="E11" s="6"/>
      <c r="F11" s="9">
        <f>F10</f>
        <v>-8793</v>
      </c>
    </row>
    <row r="19" spans="5:6" x14ac:dyDescent="0.25">
      <c r="E19" s="11"/>
      <c r="F19" s="10"/>
    </row>
    <row r="20" spans="5:6" x14ac:dyDescent="0.25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9778-1462-48A5-B093-C58F2A50E221}">
  <dimension ref="A1:K37"/>
  <sheetViews>
    <sheetView workbookViewId="0">
      <selection activeCell="C17" sqref="C17"/>
    </sheetView>
  </sheetViews>
  <sheetFormatPr defaultRowHeight="14.4" x14ac:dyDescent="0.3"/>
  <cols>
    <col min="2" max="2" width="12.109375" customWidth="1"/>
    <col min="3" max="3" width="70" bestFit="1" customWidth="1"/>
    <col min="4" max="4" width="13" bestFit="1" customWidth="1"/>
    <col min="5" max="5" width="12.88671875" customWidth="1"/>
    <col min="6" max="6" width="10.88671875" customWidth="1"/>
    <col min="7" max="7" width="16.44140625" customWidth="1"/>
    <col min="9" max="9" width="10.88671875" customWidth="1"/>
    <col min="10" max="10" width="15.109375" customWidth="1"/>
    <col min="11" max="11" width="20.1093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1290.5699999999979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46056</v>
      </c>
      <c r="K3" s="23">
        <v>360</v>
      </c>
    </row>
    <row r="4" spans="1:11" x14ac:dyDescent="0.3">
      <c r="A4" s="27">
        <v>1</v>
      </c>
      <c r="B4" s="43">
        <v>46055</v>
      </c>
      <c r="C4" s="44" t="s">
        <v>209</v>
      </c>
      <c r="D4" s="27" t="s">
        <v>8</v>
      </c>
      <c r="E4" s="45">
        <v>178</v>
      </c>
      <c r="F4" s="46" t="s">
        <v>25</v>
      </c>
      <c r="G4" s="37"/>
      <c r="I4" s="21">
        <v>2</v>
      </c>
      <c r="J4" s="22">
        <v>46071</v>
      </c>
      <c r="K4" s="23">
        <v>8784</v>
      </c>
    </row>
    <row r="5" spans="1:11" x14ac:dyDescent="0.3">
      <c r="A5" s="27">
        <v>2</v>
      </c>
      <c r="B5" s="43">
        <v>46056</v>
      </c>
      <c r="C5" s="44" t="s">
        <v>210</v>
      </c>
      <c r="D5" s="27" t="s">
        <v>8</v>
      </c>
      <c r="E5" s="45">
        <v>521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46058</v>
      </c>
      <c r="C6" s="44" t="s">
        <v>211</v>
      </c>
      <c r="D6" s="27" t="s">
        <v>8</v>
      </c>
      <c r="E6" s="45">
        <v>259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46063</v>
      </c>
      <c r="C7" s="44" t="s">
        <v>212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46063</v>
      </c>
      <c r="C8" s="44" t="s">
        <v>11</v>
      </c>
      <c r="D8" s="27" t="s">
        <v>8</v>
      </c>
      <c r="E8" s="45">
        <v>4743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46063</v>
      </c>
      <c r="C9" s="44" t="s">
        <v>11</v>
      </c>
      <c r="D9" s="27" t="s">
        <v>8</v>
      </c>
      <c r="E9" s="45">
        <v>206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46066</v>
      </c>
      <c r="C10" s="44" t="s">
        <v>213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46066</v>
      </c>
      <c r="C11" s="44" t="s">
        <v>214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46066</v>
      </c>
      <c r="C12" s="44" t="s">
        <v>215</v>
      </c>
      <c r="D12" s="27" t="s">
        <v>8</v>
      </c>
      <c r="E12" s="45">
        <v>1180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46067</v>
      </c>
      <c r="C13" s="44" t="s">
        <v>216</v>
      </c>
      <c r="D13" s="27" t="s">
        <v>8</v>
      </c>
      <c r="E13" s="29">
        <v>895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46069</v>
      </c>
      <c r="C14" s="44" t="s">
        <v>217</v>
      </c>
      <c r="D14" s="27" t="s">
        <v>8</v>
      </c>
      <c r="E14" s="29">
        <v>80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46070</v>
      </c>
      <c r="C15" s="44" t="s">
        <v>218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46072</v>
      </c>
      <c r="C16" s="44" t="s">
        <v>219</v>
      </c>
      <c r="D16" s="27" t="s">
        <v>8</v>
      </c>
      <c r="E16" s="45">
        <v>889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46080</v>
      </c>
      <c r="C17" s="44" t="s">
        <v>220</v>
      </c>
      <c r="D17" s="27" t="s">
        <v>8</v>
      </c>
      <c r="E17" s="45">
        <v>500</v>
      </c>
      <c r="F17" s="46" t="s">
        <v>25</v>
      </c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12294</v>
      </c>
      <c r="F27" s="42"/>
      <c r="G27" s="37"/>
      <c r="I27" s="21"/>
      <c r="J27" s="24" t="s">
        <v>12</v>
      </c>
      <c r="K27" s="25">
        <f>SUM(K3:K16)</f>
        <v>9144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3150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3709.4300000000021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5373-A7A0-4258-8535-63EBE6A90EF8}">
  <dimension ref="A1:K37"/>
  <sheetViews>
    <sheetView workbookViewId="0">
      <selection activeCell="C7" sqref="C7"/>
    </sheetView>
  </sheetViews>
  <sheetFormatPr defaultRowHeight="14.4" x14ac:dyDescent="0.3"/>
  <cols>
    <col min="2" max="2" width="12.5546875" customWidth="1"/>
    <col min="3" max="3" width="71.44140625" customWidth="1"/>
    <col min="4" max="4" width="14.33203125" customWidth="1"/>
    <col min="5" max="5" width="11.88671875" customWidth="1"/>
    <col min="6" max="6" width="12.6640625" customWidth="1"/>
    <col min="7" max="7" width="18.88671875" customWidth="1"/>
    <col min="10" max="10" width="10.44140625" bestFit="1" customWidth="1"/>
    <col min="11" max="11" width="18.4414062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'Jan26'!G2-E27+K27</f>
        <v>4999.5699999999979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46105</v>
      </c>
      <c r="K3" s="23">
        <v>11408</v>
      </c>
    </row>
    <row r="4" spans="1:11" x14ac:dyDescent="0.3">
      <c r="A4" s="27">
        <v>1</v>
      </c>
      <c r="B4" s="43">
        <v>46083</v>
      </c>
      <c r="C4" s="44" t="s">
        <v>11</v>
      </c>
      <c r="D4" s="27" t="s">
        <v>8</v>
      </c>
      <c r="E4" s="45">
        <v>360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46090</v>
      </c>
      <c r="C5" s="44" t="s">
        <v>11</v>
      </c>
      <c r="D5" s="27" t="s">
        <v>8</v>
      </c>
      <c r="E5" s="45">
        <v>5450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46101</v>
      </c>
      <c r="C6" s="44" t="s">
        <v>221</v>
      </c>
      <c r="D6" s="27" t="s">
        <v>8</v>
      </c>
      <c r="E6" s="45">
        <v>723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46101</v>
      </c>
      <c r="C7" s="44" t="s">
        <v>222</v>
      </c>
      <c r="D7" s="27" t="s">
        <v>8</v>
      </c>
      <c r="E7" s="29">
        <v>481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46101</v>
      </c>
      <c r="C8" s="44" t="s">
        <v>223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46101</v>
      </c>
      <c r="C9" s="44" t="s">
        <v>224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46101</v>
      </c>
      <c r="C10" s="44" t="s">
        <v>225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46101</v>
      </c>
      <c r="C11" s="44" t="s">
        <v>226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/>
      <c r="B12" s="43"/>
      <c r="C12" s="44"/>
      <c r="D12" s="27"/>
      <c r="E12" s="45"/>
      <c r="F12" s="46"/>
      <c r="G12" s="37"/>
      <c r="I12" s="21"/>
      <c r="J12" s="21"/>
      <c r="K12" s="23"/>
    </row>
    <row r="13" spans="1:11" x14ac:dyDescent="0.3">
      <c r="A13" s="27"/>
      <c r="B13" s="43"/>
      <c r="C13" s="44"/>
      <c r="D13" s="27"/>
      <c r="E13" s="29"/>
      <c r="F13" s="46"/>
      <c r="G13" s="37"/>
      <c r="I13" s="21"/>
      <c r="J13" s="21"/>
      <c r="K13" s="23"/>
    </row>
    <row r="14" spans="1:11" x14ac:dyDescent="0.3">
      <c r="A14" s="27"/>
      <c r="B14" s="43"/>
      <c r="C14" s="44"/>
      <c r="D14" s="27"/>
      <c r="E14" s="29"/>
      <c r="F14" s="46"/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48"/>
      <c r="B27" s="48"/>
      <c r="C27" s="49" t="s">
        <v>12</v>
      </c>
      <c r="D27" s="48"/>
      <c r="E27" s="42">
        <f>SUM(E4:E26)</f>
        <v>10849</v>
      </c>
      <c r="F27" s="42"/>
      <c r="G27" s="37"/>
      <c r="I27" s="21"/>
      <c r="J27" s="24" t="s">
        <v>12</v>
      </c>
      <c r="K27" s="25">
        <f>SUM(K3:K16)</f>
        <v>11408</v>
      </c>
    </row>
    <row r="28" spans="1:11" x14ac:dyDescent="0.3">
      <c r="A28" s="37"/>
      <c r="B28" s="37"/>
      <c r="C28" s="50" t="s">
        <v>17</v>
      </c>
      <c r="D28" s="51"/>
      <c r="E28" s="51"/>
      <c r="F28" s="52"/>
      <c r="G28" s="37"/>
    </row>
    <row r="29" spans="1:11" x14ac:dyDescent="0.3">
      <c r="A29" s="37"/>
      <c r="B29" s="37"/>
      <c r="C29" s="38"/>
      <c r="D29" s="37"/>
      <c r="E29" s="37"/>
      <c r="F29" s="37"/>
      <c r="G29" s="37"/>
      <c r="I29" s="60" t="s">
        <v>104</v>
      </c>
      <c r="J29" s="60"/>
      <c r="K29" s="26">
        <f>E27-K27</f>
        <v>-559</v>
      </c>
    </row>
    <row r="30" spans="1:11" x14ac:dyDescent="0.3">
      <c r="A30" s="37"/>
      <c r="B30" s="37"/>
      <c r="C30" s="38"/>
      <c r="D30" s="37"/>
      <c r="E30" s="37"/>
      <c r="F30" s="37"/>
      <c r="G30" s="37"/>
      <c r="I30" s="60" t="s">
        <v>105</v>
      </c>
      <c r="J30" s="60"/>
      <c r="K30" s="31">
        <f>5000-(G2)</f>
        <v>0.43000000000211003</v>
      </c>
    </row>
    <row r="31" spans="1:11" x14ac:dyDescent="0.3">
      <c r="A31" s="37"/>
      <c r="B31" s="37"/>
      <c r="C31" s="38"/>
      <c r="D31" s="37"/>
      <c r="E31" s="37"/>
      <c r="F31" s="37"/>
      <c r="G31" s="37"/>
    </row>
    <row r="32" spans="1:11" x14ac:dyDescent="0.3">
      <c r="A32" s="37"/>
      <c r="B32" s="37"/>
      <c r="C32" s="38"/>
      <c r="D32" s="37"/>
      <c r="E32" s="37"/>
      <c r="F32" s="37"/>
      <c r="G32" s="37"/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53"/>
      <c r="F36" s="54"/>
      <c r="G36" s="37"/>
    </row>
    <row r="37" spans="1:7" x14ac:dyDescent="0.3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C7D8-2A8C-4AC1-951A-2B870DF0B746}">
  <dimension ref="A1:K39"/>
  <sheetViews>
    <sheetView workbookViewId="0">
      <selection activeCell="J5" sqref="J5"/>
    </sheetView>
  </sheetViews>
  <sheetFormatPr defaultRowHeight="14.4" x14ac:dyDescent="0.3"/>
  <cols>
    <col min="2" max="2" width="13.88671875" customWidth="1"/>
    <col min="3" max="3" width="58.88671875" customWidth="1"/>
    <col min="4" max="4" width="19.33203125" customWidth="1"/>
    <col min="5" max="5" width="11.109375" customWidth="1"/>
    <col min="7" max="7" width="23.5546875" customWidth="1"/>
    <col min="10" max="10" width="15.5546875" customWidth="1"/>
    <col min="11" max="11" width="23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March26!G2-E29+K29</f>
        <v>3027.6399999999976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46119</v>
      </c>
      <c r="K3" s="23">
        <v>7892</v>
      </c>
    </row>
    <row r="4" spans="1:11" x14ac:dyDescent="0.3">
      <c r="A4" s="27">
        <v>1</v>
      </c>
      <c r="B4" s="43">
        <v>46113</v>
      </c>
      <c r="C4" s="44" t="s">
        <v>227</v>
      </c>
      <c r="D4" s="27" t="s">
        <v>8</v>
      </c>
      <c r="E4" s="45">
        <v>-500</v>
      </c>
      <c r="F4" s="46" t="s">
        <v>25</v>
      </c>
      <c r="G4" s="37"/>
      <c r="I4" s="21">
        <v>2</v>
      </c>
      <c r="J4" s="22">
        <v>46127</v>
      </c>
      <c r="K4" s="23">
        <v>5928</v>
      </c>
    </row>
    <row r="5" spans="1:11" x14ac:dyDescent="0.3">
      <c r="A5" s="27">
        <v>2</v>
      </c>
      <c r="B5" s="43">
        <v>46112</v>
      </c>
      <c r="C5" s="44" t="s">
        <v>228</v>
      </c>
      <c r="D5" s="27" t="s">
        <v>8</v>
      </c>
      <c r="E5" s="45">
        <v>2402.61</v>
      </c>
      <c r="F5" s="46" t="s">
        <v>25</v>
      </c>
      <c r="G5" s="37"/>
      <c r="H5" s="17"/>
      <c r="I5" s="21">
        <v>3</v>
      </c>
      <c r="J5" s="64">
        <v>46135</v>
      </c>
      <c r="K5" s="65">
        <v>1535</v>
      </c>
    </row>
    <row r="6" spans="1:11" x14ac:dyDescent="0.3">
      <c r="A6" s="27">
        <v>3</v>
      </c>
      <c r="B6" s="43">
        <v>46113</v>
      </c>
      <c r="C6" s="44" t="s">
        <v>229</v>
      </c>
      <c r="D6" s="27" t="s">
        <v>8</v>
      </c>
      <c r="E6" s="45">
        <v>1470.25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46113</v>
      </c>
      <c r="C7" s="44" t="s">
        <v>11</v>
      </c>
      <c r="D7" s="27" t="s">
        <v>8</v>
      </c>
      <c r="E7" s="29">
        <v>3519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46113</v>
      </c>
      <c r="C8" s="44" t="s">
        <v>230</v>
      </c>
      <c r="D8" s="27" t="s">
        <v>8</v>
      </c>
      <c r="E8" s="45">
        <v>188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46113</v>
      </c>
      <c r="C9" s="44" t="s">
        <v>231</v>
      </c>
      <c r="D9" s="27" t="s">
        <v>8</v>
      </c>
      <c r="E9" s="45">
        <v>187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46114</v>
      </c>
      <c r="C10" s="44" t="s">
        <v>232</v>
      </c>
      <c r="D10" s="27" t="s">
        <v>8</v>
      </c>
      <c r="E10" s="45">
        <v>178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46119</v>
      </c>
      <c r="C11" s="44" t="s">
        <v>233</v>
      </c>
      <c r="D11" s="27" t="s">
        <v>8</v>
      </c>
      <c r="E11" s="45">
        <v>560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46119</v>
      </c>
      <c r="C12" s="44" t="s">
        <v>234</v>
      </c>
      <c r="D12" s="27" t="s">
        <v>8</v>
      </c>
      <c r="E12" s="45">
        <v>420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46120</v>
      </c>
      <c r="C13" s="44" t="s">
        <v>235</v>
      </c>
      <c r="D13" s="27" t="s">
        <v>8</v>
      </c>
      <c r="E13" s="29">
        <v>560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46123</v>
      </c>
      <c r="C14" s="44" t="s">
        <v>236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 x14ac:dyDescent="0.3">
      <c r="A15" s="27">
        <v>12</v>
      </c>
      <c r="B15" s="43">
        <v>46123</v>
      </c>
      <c r="C15" s="44" t="s">
        <v>224</v>
      </c>
      <c r="D15" s="27" t="s">
        <v>8</v>
      </c>
      <c r="E15" s="45">
        <v>1180</v>
      </c>
      <c r="F15" s="46" t="s">
        <v>25</v>
      </c>
      <c r="G15" s="37"/>
      <c r="I15" s="21"/>
      <c r="J15" s="21"/>
      <c r="K15" s="23"/>
    </row>
    <row r="16" spans="1:11" x14ac:dyDescent="0.3">
      <c r="A16" s="27">
        <v>13</v>
      </c>
      <c r="B16" s="43">
        <v>46123</v>
      </c>
      <c r="C16" s="44" t="s">
        <v>225</v>
      </c>
      <c r="D16" s="27" t="s">
        <v>8</v>
      </c>
      <c r="E16" s="45">
        <v>1180</v>
      </c>
      <c r="F16" s="46" t="s">
        <v>25</v>
      </c>
      <c r="G16" s="37"/>
      <c r="I16" s="21"/>
      <c r="J16" s="21"/>
      <c r="K16" s="23"/>
    </row>
    <row r="17" spans="1:11" x14ac:dyDescent="0.3">
      <c r="A17" s="27">
        <v>14</v>
      </c>
      <c r="B17" s="43">
        <v>46123</v>
      </c>
      <c r="C17" s="44" t="s">
        <v>226</v>
      </c>
      <c r="D17" s="27" t="s">
        <v>8</v>
      </c>
      <c r="E17" s="45">
        <v>1180</v>
      </c>
      <c r="F17" s="46" t="s">
        <v>25</v>
      </c>
      <c r="G17" s="37"/>
      <c r="I17" s="21"/>
      <c r="J17" s="21"/>
      <c r="K17" s="23"/>
    </row>
    <row r="18" spans="1:11" x14ac:dyDescent="0.3">
      <c r="A18" s="27">
        <v>15</v>
      </c>
      <c r="B18" s="43">
        <v>46125</v>
      </c>
      <c r="C18" s="44" t="s">
        <v>237</v>
      </c>
      <c r="D18" s="27" t="s">
        <v>8</v>
      </c>
      <c r="E18" s="45">
        <v>654.79999999999995</v>
      </c>
      <c r="F18" s="46" t="s">
        <v>25</v>
      </c>
      <c r="G18" s="37"/>
      <c r="I18" s="21"/>
      <c r="J18" s="21"/>
      <c r="K18" s="23"/>
    </row>
    <row r="19" spans="1:11" x14ac:dyDescent="0.3">
      <c r="A19" s="27">
        <v>16</v>
      </c>
      <c r="B19" s="43">
        <v>46126</v>
      </c>
      <c r="C19" s="44" t="s">
        <v>227</v>
      </c>
      <c r="D19" s="27" t="s">
        <v>8</v>
      </c>
      <c r="E19" s="45">
        <v>-200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46129</v>
      </c>
      <c r="C20" s="44" t="s">
        <v>11</v>
      </c>
      <c r="D20" s="27" t="s">
        <v>8</v>
      </c>
      <c r="E20" s="45">
        <v>2080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46136</v>
      </c>
      <c r="C21" s="44" t="s">
        <v>238</v>
      </c>
      <c r="D21" s="27" t="s">
        <v>8</v>
      </c>
      <c r="E21" s="45">
        <v>838.27</v>
      </c>
      <c r="F21" s="46" t="s">
        <v>25</v>
      </c>
      <c r="G21" s="37"/>
      <c r="I21" s="21"/>
      <c r="J21" s="21"/>
      <c r="K21" s="23"/>
    </row>
    <row r="22" spans="1:11" x14ac:dyDescent="0.3">
      <c r="A22" s="27">
        <v>19</v>
      </c>
      <c r="B22" s="43">
        <v>46136</v>
      </c>
      <c r="C22" s="44" t="s">
        <v>239</v>
      </c>
      <c r="D22" s="27" t="s">
        <v>8</v>
      </c>
      <c r="E22" s="45">
        <v>80</v>
      </c>
      <c r="F22" s="46" t="s">
        <v>25</v>
      </c>
      <c r="G22" s="37"/>
      <c r="I22" s="21"/>
      <c r="J22" s="21"/>
      <c r="K22" s="23"/>
    </row>
    <row r="23" spans="1:11" x14ac:dyDescent="0.3">
      <c r="A23" s="27">
        <v>20</v>
      </c>
      <c r="B23" s="43">
        <v>46136</v>
      </c>
      <c r="C23" s="44" t="s">
        <v>240</v>
      </c>
      <c r="D23" s="27" t="s">
        <v>8</v>
      </c>
      <c r="E23" s="45">
        <v>188</v>
      </c>
      <c r="F23" s="46" t="s">
        <v>25</v>
      </c>
      <c r="G23" s="37"/>
      <c r="I23" s="21"/>
      <c r="J23" s="21"/>
      <c r="K23" s="23"/>
    </row>
    <row r="24" spans="1:11" x14ac:dyDescent="0.3">
      <c r="A24" s="27">
        <v>21</v>
      </c>
      <c r="B24" s="43">
        <v>46136</v>
      </c>
      <c r="C24" s="44" t="s">
        <v>241</v>
      </c>
      <c r="D24" s="27" t="s">
        <v>8</v>
      </c>
      <c r="E24" s="45">
        <v>80</v>
      </c>
      <c r="F24" s="46" t="s">
        <v>25</v>
      </c>
      <c r="G24" s="37"/>
      <c r="I24" s="21"/>
      <c r="J24" s="21"/>
      <c r="K24" s="23"/>
    </row>
    <row r="25" spans="1:11" x14ac:dyDescent="0.3">
      <c r="A25" s="27">
        <v>22</v>
      </c>
      <c r="B25" s="43">
        <v>46136</v>
      </c>
      <c r="C25" s="44" t="s">
        <v>242</v>
      </c>
      <c r="D25" s="27" t="s">
        <v>8</v>
      </c>
      <c r="E25" s="45">
        <v>80</v>
      </c>
      <c r="F25" s="46" t="s">
        <v>25</v>
      </c>
      <c r="G25" s="37"/>
      <c r="I25" s="21"/>
      <c r="J25" s="21"/>
      <c r="K25" s="23"/>
    </row>
    <row r="26" spans="1:11" x14ac:dyDescent="0.3">
      <c r="A26" s="27">
        <v>23</v>
      </c>
      <c r="B26" s="43">
        <v>46136</v>
      </c>
      <c r="C26" s="44" t="s">
        <v>11</v>
      </c>
      <c r="D26" s="27" t="s">
        <v>8</v>
      </c>
      <c r="E26" s="45">
        <v>169</v>
      </c>
      <c r="F26" s="46" t="s">
        <v>25</v>
      </c>
      <c r="G26" s="37"/>
      <c r="I26" s="21"/>
      <c r="J26" s="21"/>
      <c r="K26" s="23"/>
    </row>
    <row r="27" spans="1:11" x14ac:dyDescent="0.3">
      <c r="A27" s="27">
        <v>24</v>
      </c>
      <c r="B27" s="43">
        <v>46136</v>
      </c>
      <c r="C27" s="44" t="s">
        <v>11</v>
      </c>
      <c r="D27" s="27" t="s">
        <v>8</v>
      </c>
      <c r="E27" s="45">
        <v>537</v>
      </c>
      <c r="F27" s="46" t="s">
        <v>25</v>
      </c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17326.93</v>
      </c>
      <c r="F29" s="42"/>
      <c r="G29" s="37"/>
      <c r="I29" s="21"/>
      <c r="J29" s="24" t="s">
        <v>12</v>
      </c>
      <c r="K29" s="25">
        <f>SUM(K3:K16)</f>
        <v>15355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60" t="s">
        <v>104</v>
      </c>
      <c r="J31" s="60"/>
      <c r="K31" s="26">
        <f>E29-K29</f>
        <v>1971.9300000000003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60" t="s">
        <v>105</v>
      </c>
      <c r="J32" s="60"/>
      <c r="K32" s="31">
        <f>5000-(G2)</f>
        <v>1972.3600000000024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319C-D69B-499F-BF10-84CFEA7D51CE}">
  <dimension ref="A1:K39"/>
  <sheetViews>
    <sheetView workbookViewId="0">
      <selection activeCell="C9" sqref="C9:F11"/>
    </sheetView>
  </sheetViews>
  <sheetFormatPr defaultRowHeight="14.4" x14ac:dyDescent="0.3"/>
  <cols>
    <col min="2" max="2" width="21.88671875" customWidth="1"/>
    <col min="3" max="3" width="56.6640625" customWidth="1"/>
    <col min="4" max="4" width="21.33203125" customWidth="1"/>
    <col min="5" max="5" width="15.6640625" customWidth="1"/>
    <col min="6" max="6" width="14.44140625" customWidth="1"/>
    <col min="7" max="7" width="17.88671875" customWidth="1"/>
    <col min="10" max="10" width="10.88671875" customWidth="1"/>
    <col min="11" max="11" width="20.5546875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April26!G2-E29+K29</f>
        <v>-3666.3600000000024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46146</v>
      </c>
      <c r="K3" s="23">
        <v>7280</v>
      </c>
    </row>
    <row r="4" spans="1:11" x14ac:dyDescent="0.3">
      <c r="A4" s="27">
        <v>1</v>
      </c>
      <c r="B4" s="43">
        <v>46141</v>
      </c>
      <c r="C4" s="44" t="s">
        <v>11</v>
      </c>
      <c r="D4" s="27" t="s">
        <v>8</v>
      </c>
      <c r="E4" s="45">
        <v>4807</v>
      </c>
      <c r="F4" s="46" t="s">
        <v>25</v>
      </c>
      <c r="G4" s="37"/>
      <c r="I4" s="21">
        <v>2</v>
      </c>
      <c r="J4" s="22"/>
      <c r="K4" s="23"/>
    </row>
    <row r="5" spans="1:11" x14ac:dyDescent="0.3">
      <c r="A5" s="27">
        <v>2</v>
      </c>
      <c r="B5" s="43">
        <v>46142</v>
      </c>
      <c r="C5" s="44" t="s">
        <v>227</v>
      </c>
      <c r="D5" s="27" t="s">
        <v>8</v>
      </c>
      <c r="E5" s="45">
        <v>500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46143</v>
      </c>
      <c r="C6" s="44" t="s">
        <v>243</v>
      </c>
      <c r="D6" s="27" t="s">
        <v>8</v>
      </c>
      <c r="E6" s="45">
        <v>-198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46157</v>
      </c>
      <c r="C7" s="44" t="s">
        <v>244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46157</v>
      </c>
      <c r="C8" s="44" t="s">
        <v>111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46157</v>
      </c>
      <c r="C9" s="44" t="s">
        <v>110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 x14ac:dyDescent="0.3">
      <c r="A10" s="27">
        <v>7</v>
      </c>
      <c r="B10" s="43">
        <v>46157</v>
      </c>
      <c r="C10" s="44" t="s">
        <v>113</v>
      </c>
      <c r="D10" s="27" t="s">
        <v>8</v>
      </c>
      <c r="E10" s="45">
        <v>1180</v>
      </c>
      <c r="F10" s="46" t="s">
        <v>25</v>
      </c>
      <c r="G10" s="37"/>
      <c r="I10" s="21"/>
      <c r="J10" s="21"/>
      <c r="K10" s="23"/>
    </row>
    <row r="11" spans="1:11" x14ac:dyDescent="0.3">
      <c r="A11" s="27">
        <v>8</v>
      </c>
      <c r="B11" s="43">
        <v>46157</v>
      </c>
      <c r="C11" s="44" t="s">
        <v>245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 x14ac:dyDescent="0.3">
      <c r="A12" s="27">
        <v>9</v>
      </c>
      <c r="B12" s="43">
        <v>46157</v>
      </c>
      <c r="C12" s="44" t="s">
        <v>246</v>
      </c>
      <c r="D12" s="27" t="s">
        <v>8</v>
      </c>
      <c r="E12" s="45">
        <v>-80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46157</v>
      </c>
      <c r="C13" s="44" t="s">
        <v>247</v>
      </c>
      <c r="D13" s="27" t="s">
        <v>8</v>
      </c>
      <c r="E13" s="29">
        <v>-198</v>
      </c>
      <c r="F13" s="46" t="s">
        <v>25</v>
      </c>
      <c r="G13" s="37"/>
      <c r="I13" s="21"/>
      <c r="J13" s="21"/>
      <c r="K13" s="23"/>
    </row>
    <row r="14" spans="1:11" x14ac:dyDescent="0.3">
      <c r="A14" s="27">
        <v>11</v>
      </c>
      <c r="B14" s="43">
        <v>46171</v>
      </c>
      <c r="C14" s="44" t="s">
        <v>11</v>
      </c>
      <c r="D14" s="27" t="s">
        <v>8</v>
      </c>
      <c r="E14" s="29">
        <v>5013</v>
      </c>
      <c r="F14" s="46" t="s">
        <v>25</v>
      </c>
      <c r="G14" s="37"/>
      <c r="I14" s="21"/>
      <c r="J14" s="21"/>
      <c r="K14" s="23"/>
    </row>
    <row r="15" spans="1:11" x14ac:dyDescent="0.3">
      <c r="A15" s="27"/>
      <c r="B15" s="43"/>
      <c r="C15" s="44"/>
      <c r="D15" s="27"/>
      <c r="E15" s="45"/>
      <c r="F15" s="46"/>
      <c r="G15" s="37"/>
      <c r="I15" s="21"/>
      <c r="J15" s="21"/>
      <c r="K15" s="23"/>
    </row>
    <row r="16" spans="1:11" x14ac:dyDescent="0.3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 x14ac:dyDescent="0.3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 x14ac:dyDescent="0.3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 x14ac:dyDescent="0.3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 x14ac:dyDescent="0.3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 x14ac:dyDescent="0.3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27"/>
      <c r="B27" s="43"/>
      <c r="C27" s="44"/>
      <c r="D27" s="27"/>
      <c r="E27" s="45"/>
      <c r="F27" s="46"/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13974</v>
      </c>
      <c r="F29" s="42"/>
      <c r="G29" s="37"/>
      <c r="I29" s="21"/>
      <c r="J29" s="24" t="s">
        <v>12</v>
      </c>
      <c r="K29" s="25">
        <f>SUM(K3:K16)</f>
        <v>7280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60" t="s">
        <v>104</v>
      </c>
      <c r="J31" s="60"/>
      <c r="K31" s="26">
        <f>E29-K29</f>
        <v>6694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60" t="s">
        <v>105</v>
      </c>
      <c r="J32" s="60"/>
      <c r="K32" s="31">
        <f>5000-(G2)</f>
        <v>8666.3600000000024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06560-7FB9-4486-842B-3014967D2BDB}">
  <dimension ref="A1:K39"/>
  <sheetViews>
    <sheetView tabSelected="1" workbookViewId="0">
      <selection activeCell="E9" sqref="E9:E21"/>
    </sheetView>
  </sheetViews>
  <sheetFormatPr defaultRowHeight="14.4" x14ac:dyDescent="0.3"/>
  <cols>
    <col min="1" max="1" width="5.33203125" bestFit="1" customWidth="1"/>
    <col min="2" max="2" width="11.5546875" customWidth="1"/>
    <col min="3" max="3" width="79.1093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  <col min="9" max="9" width="6.33203125" bestFit="1" customWidth="1"/>
    <col min="10" max="10" width="9.5546875" bestFit="1" customWidth="1"/>
    <col min="11" max="11" width="17" bestFit="1" customWidth="1"/>
    <col min="16" max="16" width="13.6640625" bestFit="1" customWidth="1"/>
  </cols>
  <sheetData>
    <row r="1" spans="1:11" ht="15.6" x14ac:dyDescent="0.3">
      <c r="A1" s="37"/>
      <c r="B1" s="37"/>
      <c r="C1" s="38"/>
      <c r="D1" s="37"/>
      <c r="E1" s="37"/>
      <c r="F1" s="37"/>
      <c r="G1" s="39" t="s">
        <v>23</v>
      </c>
      <c r="I1" s="56" t="s">
        <v>94</v>
      </c>
      <c r="J1" s="56"/>
      <c r="K1" s="56"/>
    </row>
    <row r="2" spans="1:11" x14ac:dyDescent="0.3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'May26'!G2-E29+K29</f>
        <v>-5755.8000000000029</v>
      </c>
      <c r="I2" s="20" t="s">
        <v>42</v>
      </c>
      <c r="J2" s="20" t="s">
        <v>1</v>
      </c>
      <c r="K2" s="20" t="s">
        <v>88</v>
      </c>
    </row>
    <row r="3" spans="1:11" x14ac:dyDescent="0.3">
      <c r="A3" s="57" t="s">
        <v>6</v>
      </c>
      <c r="B3" s="58"/>
      <c r="C3" s="58"/>
      <c r="D3" s="58"/>
      <c r="E3" s="59"/>
      <c r="F3" s="27"/>
      <c r="G3" s="37"/>
      <c r="I3" s="21">
        <v>1</v>
      </c>
      <c r="J3" s="22">
        <v>46174</v>
      </c>
      <c r="K3" s="23">
        <v>8666</v>
      </c>
    </row>
    <row r="4" spans="1:11" x14ac:dyDescent="0.3">
      <c r="A4" s="27">
        <v>1</v>
      </c>
      <c r="B4" s="43">
        <v>46174</v>
      </c>
      <c r="C4" s="44" t="s">
        <v>248</v>
      </c>
      <c r="D4" s="27" t="s">
        <v>8</v>
      </c>
      <c r="E4" s="29">
        <v>-274</v>
      </c>
      <c r="F4" s="46" t="s">
        <v>25</v>
      </c>
      <c r="G4" s="37"/>
      <c r="I4" s="21">
        <v>2</v>
      </c>
      <c r="J4" s="22">
        <v>46181</v>
      </c>
      <c r="K4" s="23">
        <v>1135</v>
      </c>
    </row>
    <row r="5" spans="1:11" x14ac:dyDescent="0.3">
      <c r="A5" s="27">
        <v>2</v>
      </c>
      <c r="B5" s="43">
        <v>46174</v>
      </c>
      <c r="C5" s="44" t="s">
        <v>249</v>
      </c>
      <c r="D5" s="27" t="s">
        <v>8</v>
      </c>
      <c r="E5" s="29">
        <v>-80</v>
      </c>
      <c r="F5" s="46" t="s">
        <v>25</v>
      </c>
      <c r="G5" s="37"/>
      <c r="H5" s="17"/>
      <c r="I5" s="21"/>
      <c r="J5" s="22"/>
      <c r="K5" s="23"/>
    </row>
    <row r="6" spans="1:11" x14ac:dyDescent="0.3">
      <c r="A6" s="27">
        <v>3</v>
      </c>
      <c r="B6" s="43">
        <v>46174</v>
      </c>
      <c r="C6" s="44" t="s">
        <v>11</v>
      </c>
      <c r="D6" s="27" t="s">
        <v>8</v>
      </c>
      <c r="E6" s="29">
        <v>898.44</v>
      </c>
      <c r="F6" s="46" t="s">
        <v>25</v>
      </c>
      <c r="G6" s="37"/>
      <c r="I6" s="21"/>
      <c r="J6" s="22"/>
      <c r="K6" s="23"/>
    </row>
    <row r="7" spans="1:11" x14ac:dyDescent="0.3">
      <c r="A7" s="27">
        <v>4</v>
      </c>
      <c r="B7" s="43">
        <v>46178</v>
      </c>
      <c r="C7" s="44" t="s">
        <v>250</v>
      </c>
      <c r="D7" s="27" t="s">
        <v>8</v>
      </c>
      <c r="E7" s="29">
        <v>295</v>
      </c>
      <c r="F7" s="46" t="s">
        <v>25</v>
      </c>
      <c r="G7" s="37"/>
      <c r="I7" s="21"/>
      <c r="J7" s="21"/>
      <c r="K7" s="23"/>
    </row>
    <row r="8" spans="1:11" x14ac:dyDescent="0.3">
      <c r="A8" s="27">
        <v>5</v>
      </c>
      <c r="B8" s="43">
        <v>46178</v>
      </c>
      <c r="C8" s="44" t="s">
        <v>251</v>
      </c>
      <c r="D8" s="27" t="s">
        <v>8</v>
      </c>
      <c r="E8" s="29">
        <v>295</v>
      </c>
      <c r="F8" s="46" t="s">
        <v>25</v>
      </c>
      <c r="G8" s="47"/>
      <c r="I8" s="21"/>
      <c r="J8" s="21"/>
      <c r="K8" s="23"/>
    </row>
    <row r="9" spans="1:11" x14ac:dyDescent="0.3">
      <c r="A9" s="27">
        <v>6</v>
      </c>
      <c r="B9" s="43">
        <v>46184</v>
      </c>
      <c r="C9" s="44" t="s">
        <v>110</v>
      </c>
      <c r="D9" s="27" t="s">
        <v>8</v>
      </c>
      <c r="E9" s="45">
        <v>1180</v>
      </c>
      <c r="F9" s="46"/>
      <c r="G9" s="37"/>
      <c r="I9" s="21"/>
      <c r="J9" s="21"/>
      <c r="K9" s="23"/>
    </row>
    <row r="10" spans="1:11" x14ac:dyDescent="0.3">
      <c r="A10" s="27">
        <v>7</v>
      </c>
      <c r="B10" s="43">
        <v>46184</v>
      </c>
      <c r="C10" s="44" t="s">
        <v>113</v>
      </c>
      <c r="D10" s="27" t="s">
        <v>8</v>
      </c>
      <c r="E10" s="45">
        <v>1180</v>
      </c>
      <c r="F10" s="46"/>
      <c r="G10" s="37"/>
      <c r="I10" s="21"/>
      <c r="J10" s="21"/>
      <c r="K10" s="23"/>
    </row>
    <row r="11" spans="1:11" x14ac:dyDescent="0.3">
      <c r="A11" s="27">
        <v>8</v>
      </c>
      <c r="B11" s="43">
        <v>46184</v>
      </c>
      <c r="C11" s="44" t="s">
        <v>245</v>
      </c>
      <c r="D11" s="27" t="s">
        <v>8</v>
      </c>
      <c r="E11" s="45">
        <v>1180</v>
      </c>
      <c r="F11" s="46"/>
      <c r="G11" s="37"/>
      <c r="I11" s="21"/>
      <c r="J11" s="21"/>
      <c r="K11" s="23"/>
    </row>
    <row r="12" spans="1:11" x14ac:dyDescent="0.3">
      <c r="A12" s="27">
        <v>9</v>
      </c>
      <c r="B12" s="43">
        <v>46185</v>
      </c>
      <c r="C12" s="55" t="s">
        <v>252</v>
      </c>
      <c r="D12" s="27" t="s">
        <v>8</v>
      </c>
      <c r="E12" s="45">
        <v>80</v>
      </c>
      <c r="F12" s="46" t="s">
        <v>25</v>
      </c>
      <c r="G12" s="37"/>
      <c r="I12" s="21"/>
      <c r="J12" s="21"/>
      <c r="K12" s="23"/>
    </row>
    <row r="13" spans="1:11" x14ac:dyDescent="0.3">
      <c r="A13" s="27">
        <v>10</v>
      </c>
      <c r="B13" s="43">
        <v>46185</v>
      </c>
      <c r="C13" s="44" t="s">
        <v>253</v>
      </c>
      <c r="D13" s="27" t="s">
        <v>8</v>
      </c>
      <c r="E13" s="29">
        <v>2500</v>
      </c>
      <c r="F13" s="46"/>
      <c r="G13" s="37"/>
      <c r="I13" s="21"/>
      <c r="J13" s="21"/>
      <c r="K13" s="23"/>
    </row>
    <row r="14" spans="1:11" x14ac:dyDescent="0.3">
      <c r="A14" s="27">
        <v>11</v>
      </c>
      <c r="B14" s="43">
        <v>46190</v>
      </c>
      <c r="C14" s="30" t="s">
        <v>254</v>
      </c>
      <c r="D14" s="27" t="s">
        <v>69</v>
      </c>
      <c r="E14" s="29">
        <v>2044</v>
      </c>
      <c r="F14" s="46"/>
      <c r="G14" s="37"/>
      <c r="I14" s="21"/>
      <c r="J14" s="21"/>
      <c r="K14" s="23"/>
    </row>
    <row r="15" spans="1:11" x14ac:dyDescent="0.3">
      <c r="A15" s="27">
        <v>12</v>
      </c>
      <c r="B15" s="43">
        <v>46190</v>
      </c>
      <c r="C15" s="44" t="s">
        <v>255</v>
      </c>
      <c r="D15" s="27" t="s">
        <v>8</v>
      </c>
      <c r="E15" s="45">
        <v>698</v>
      </c>
      <c r="F15" s="46"/>
      <c r="G15" s="37"/>
      <c r="I15" s="21"/>
      <c r="J15" s="21"/>
      <c r="K15" s="23"/>
    </row>
    <row r="16" spans="1:11" x14ac:dyDescent="0.3">
      <c r="A16" s="27">
        <v>13</v>
      </c>
      <c r="B16" s="43">
        <v>46190</v>
      </c>
      <c r="C16" s="44" t="s">
        <v>256</v>
      </c>
      <c r="D16" s="27" t="s">
        <v>8</v>
      </c>
      <c r="E16" s="45">
        <v>724</v>
      </c>
      <c r="F16" s="46"/>
      <c r="G16" s="37"/>
      <c r="I16" s="21"/>
      <c r="J16" s="21"/>
      <c r="K16" s="23"/>
    </row>
    <row r="17" spans="1:11" x14ac:dyDescent="0.3">
      <c r="A17" s="27">
        <v>14</v>
      </c>
      <c r="B17" s="43">
        <v>46190</v>
      </c>
      <c r="C17" s="44" t="s">
        <v>11</v>
      </c>
      <c r="D17" s="27" t="s">
        <v>8</v>
      </c>
      <c r="E17" s="45">
        <v>364</v>
      </c>
      <c r="F17" s="46"/>
      <c r="G17" s="37"/>
      <c r="I17" s="21"/>
      <c r="J17" s="21"/>
      <c r="K17" s="23"/>
    </row>
    <row r="18" spans="1:11" x14ac:dyDescent="0.3">
      <c r="A18" s="27">
        <v>15</v>
      </c>
      <c r="B18" s="43">
        <v>46191</v>
      </c>
      <c r="C18" s="44" t="s">
        <v>257</v>
      </c>
      <c r="D18" s="27" t="s">
        <v>8</v>
      </c>
      <c r="E18" s="45">
        <v>458</v>
      </c>
      <c r="F18" s="46"/>
      <c r="G18" s="37"/>
      <c r="I18" s="21"/>
      <c r="J18" s="21"/>
      <c r="K18" s="23"/>
    </row>
    <row r="19" spans="1:11" x14ac:dyDescent="0.3">
      <c r="A19" s="27">
        <v>16</v>
      </c>
      <c r="B19" s="43">
        <v>46192</v>
      </c>
      <c r="C19" s="44" t="s">
        <v>258</v>
      </c>
      <c r="D19" s="27" t="s">
        <v>8</v>
      </c>
      <c r="E19" s="45">
        <v>80</v>
      </c>
      <c r="F19" s="46" t="s">
        <v>25</v>
      </c>
      <c r="G19" s="37"/>
      <c r="I19" s="21"/>
      <c r="J19" s="21"/>
      <c r="K19" s="23"/>
    </row>
    <row r="20" spans="1:11" x14ac:dyDescent="0.3">
      <c r="A20" s="27">
        <v>17</v>
      </c>
      <c r="B20" s="43">
        <v>46192</v>
      </c>
      <c r="C20" s="44" t="s">
        <v>259</v>
      </c>
      <c r="D20" s="27" t="s">
        <v>8</v>
      </c>
      <c r="E20" s="45">
        <v>188</v>
      </c>
      <c r="F20" s="46" t="s">
        <v>25</v>
      </c>
      <c r="G20" s="37"/>
      <c r="I20" s="21"/>
      <c r="J20" s="21"/>
      <c r="K20" s="23"/>
    </row>
    <row r="21" spans="1:11" x14ac:dyDescent="0.3">
      <c r="A21" s="27">
        <v>18</v>
      </c>
      <c r="B21" s="43">
        <v>46193</v>
      </c>
      <c r="C21" s="44" t="s">
        <v>260</v>
      </c>
      <c r="D21" s="27" t="s">
        <v>8</v>
      </c>
      <c r="E21" s="45">
        <v>80</v>
      </c>
      <c r="F21" s="46" t="s">
        <v>25</v>
      </c>
      <c r="G21" s="37"/>
      <c r="I21" s="21"/>
      <c r="J21" s="21"/>
      <c r="K21" s="23"/>
    </row>
    <row r="22" spans="1:11" x14ac:dyDescent="0.3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 x14ac:dyDescent="0.3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 x14ac:dyDescent="0.3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 x14ac:dyDescent="0.3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 x14ac:dyDescent="0.3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 x14ac:dyDescent="0.3">
      <c r="A27" s="27"/>
      <c r="B27" s="43"/>
      <c r="C27" s="44"/>
      <c r="D27" s="27"/>
      <c r="E27" s="45"/>
      <c r="F27" s="46"/>
      <c r="G27" s="37"/>
      <c r="I27" s="21"/>
      <c r="J27" s="21"/>
      <c r="K27" s="23"/>
    </row>
    <row r="28" spans="1:11" x14ac:dyDescent="0.3">
      <c r="A28" s="27"/>
      <c r="B28" s="43"/>
      <c r="C28" s="44"/>
      <c r="D28" s="27"/>
      <c r="E28" s="45"/>
      <c r="F28" s="46"/>
      <c r="G28" s="37"/>
      <c r="I28" s="21"/>
      <c r="J28" s="21"/>
      <c r="K28" s="23"/>
    </row>
    <row r="29" spans="1:11" x14ac:dyDescent="0.3">
      <c r="A29" s="48"/>
      <c r="B29" s="48"/>
      <c r="C29" s="49" t="s">
        <v>12</v>
      </c>
      <c r="D29" s="48"/>
      <c r="E29" s="42">
        <f>SUM(E4:E28)</f>
        <v>11890.44</v>
      </c>
      <c r="F29" s="42"/>
      <c r="G29" s="37"/>
      <c r="I29" s="21"/>
      <c r="J29" s="24" t="s">
        <v>12</v>
      </c>
      <c r="K29" s="25">
        <f>SUM(K3:K16)</f>
        <v>9801</v>
      </c>
    </row>
    <row r="30" spans="1:11" x14ac:dyDescent="0.3">
      <c r="A30" s="37"/>
      <c r="B30" s="37"/>
      <c r="C30" s="50" t="s">
        <v>17</v>
      </c>
      <c r="D30" s="51"/>
      <c r="E30" s="51"/>
      <c r="F30" s="52"/>
      <c r="G30" s="37"/>
    </row>
    <row r="31" spans="1:11" x14ac:dyDescent="0.3">
      <c r="A31" s="37"/>
      <c r="B31" s="37"/>
      <c r="C31" s="38"/>
      <c r="D31" s="37"/>
      <c r="E31" s="37"/>
      <c r="F31" s="37"/>
      <c r="G31" s="37"/>
      <c r="I31" s="60" t="s">
        <v>104</v>
      </c>
      <c r="J31" s="60"/>
      <c r="K31" s="26">
        <f>E29-K29</f>
        <v>2089.4400000000005</v>
      </c>
    </row>
    <row r="32" spans="1:11" x14ac:dyDescent="0.3">
      <c r="A32" s="37"/>
      <c r="B32" s="37"/>
      <c r="C32" s="38"/>
      <c r="D32" s="37"/>
      <c r="E32" s="37"/>
      <c r="F32" s="37"/>
      <c r="G32" s="37"/>
      <c r="I32" s="60" t="s">
        <v>105</v>
      </c>
      <c r="J32" s="60"/>
      <c r="K32" s="31">
        <f>5000-(G2)</f>
        <v>10755.800000000003</v>
      </c>
    </row>
    <row r="33" spans="1:7" x14ac:dyDescent="0.3">
      <c r="A33" s="37"/>
      <c r="B33" s="37"/>
      <c r="C33" s="38"/>
      <c r="D33" s="37"/>
      <c r="E33" s="37"/>
      <c r="F33" s="37"/>
      <c r="G33" s="37"/>
    </row>
    <row r="34" spans="1:7" x14ac:dyDescent="0.3">
      <c r="A34" s="37"/>
      <c r="B34" s="37"/>
      <c r="C34" s="38"/>
      <c r="D34" s="37"/>
      <c r="E34" s="37"/>
      <c r="F34" s="37"/>
      <c r="G34" s="37"/>
    </row>
    <row r="35" spans="1:7" x14ac:dyDescent="0.3">
      <c r="A35" s="37"/>
      <c r="B35" s="37"/>
      <c r="C35" s="38"/>
      <c r="D35" s="37"/>
      <c r="E35" s="37"/>
      <c r="F35" s="37"/>
      <c r="G35" s="37"/>
    </row>
    <row r="36" spans="1:7" x14ac:dyDescent="0.3">
      <c r="A36" s="37"/>
      <c r="B36" s="37"/>
      <c r="C36" s="38"/>
      <c r="D36" s="37"/>
      <c r="E36" s="37"/>
      <c r="F36" s="37"/>
      <c r="G36" s="37"/>
    </row>
    <row r="37" spans="1:7" x14ac:dyDescent="0.3">
      <c r="A37" s="37"/>
      <c r="B37" s="37"/>
      <c r="C37" s="38"/>
      <c r="D37" s="37"/>
      <c r="E37" s="37"/>
      <c r="F37" s="37"/>
      <c r="G37" s="37"/>
    </row>
    <row r="38" spans="1:7" x14ac:dyDescent="0.3">
      <c r="A38" s="37"/>
      <c r="B38" s="37"/>
      <c r="C38" s="38"/>
      <c r="D38" s="37"/>
      <c r="E38" s="53"/>
      <c r="F38" s="54"/>
      <c r="G38" s="37"/>
    </row>
    <row r="39" spans="1:7" x14ac:dyDescent="0.3">
      <c r="A39" s="37"/>
      <c r="B39" s="37"/>
      <c r="C39" s="38"/>
      <c r="D39" s="37"/>
      <c r="E39" s="53"/>
      <c r="F39" s="54"/>
      <c r="G39" s="37"/>
    </row>
  </sheetData>
  <mergeCells count="4">
    <mergeCell ref="I1:K1"/>
    <mergeCell ref="A3:E3"/>
    <mergeCell ref="I31:J31"/>
    <mergeCell ref="I32:J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7" x14ac:dyDescent="0.25">
      <c r="G1" s="12" t="s">
        <v>15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 x14ac:dyDescent="0.25">
      <c r="A3" s="61" t="s">
        <v>6</v>
      </c>
      <c r="B3" s="62"/>
      <c r="C3" s="62"/>
      <c r="D3" s="62"/>
      <c r="E3" s="63"/>
      <c r="F3" s="2"/>
    </row>
    <row r="4" spans="1:7" x14ac:dyDescent="0.25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 x14ac:dyDescent="0.25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 x14ac:dyDescent="0.25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 x14ac:dyDescent="0.25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 x14ac:dyDescent="0.25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 x14ac:dyDescent="0.25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 x14ac:dyDescent="0.25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 x14ac:dyDescent="0.25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 x14ac:dyDescent="0.25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 x14ac:dyDescent="0.25">
      <c r="C13" s="6" t="s">
        <v>17</v>
      </c>
      <c r="D13" s="6"/>
      <c r="E13" s="6"/>
      <c r="F13" s="9">
        <f>G2-(-F12)</f>
        <v>-2187</v>
      </c>
    </row>
    <row r="21" spans="5:6" x14ac:dyDescent="0.25">
      <c r="E21" s="11"/>
      <c r="F21" s="10"/>
    </row>
    <row r="22" spans="5:6" x14ac:dyDescent="0.25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09375" defaultRowHeight="13.2" x14ac:dyDescent="0.25"/>
  <cols>
    <col min="1" max="1" width="5" style="1" bestFit="1" customWidth="1"/>
    <col min="2" max="2" width="17.6640625" style="1" customWidth="1"/>
    <col min="3" max="3" width="46.44140625" style="1" customWidth="1"/>
    <col min="4" max="4" width="15.44140625" style="1" customWidth="1"/>
    <col min="5" max="5" width="12.88671875" style="1" bestFit="1" customWidth="1"/>
    <col min="6" max="6" width="11.109375" style="1" customWidth="1"/>
    <col min="7" max="7" width="16.109375" style="1" customWidth="1"/>
    <col min="8" max="16384" width="16.109375" style="1"/>
  </cols>
  <sheetData>
    <row r="1" spans="1:8" x14ac:dyDescent="0.25">
      <c r="G1" s="12" t="s">
        <v>23</v>
      </c>
    </row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 x14ac:dyDescent="0.25">
      <c r="A3" s="61" t="s">
        <v>6</v>
      </c>
      <c r="B3" s="62"/>
      <c r="C3" s="62"/>
      <c r="D3" s="62"/>
      <c r="E3" s="63"/>
      <c r="F3" s="2"/>
    </row>
    <row r="4" spans="1:8" x14ac:dyDescent="0.25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 x14ac:dyDescent="0.25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 x14ac:dyDescent="0.25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 x14ac:dyDescent="0.25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 x14ac:dyDescent="0.25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 x14ac:dyDescent="0.25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 x14ac:dyDescent="0.25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 x14ac:dyDescent="0.25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 x14ac:dyDescent="0.25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 x14ac:dyDescent="0.25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 x14ac:dyDescent="0.25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 x14ac:dyDescent="0.25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 x14ac:dyDescent="0.25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 x14ac:dyDescent="0.25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 x14ac:dyDescent="0.25">
      <c r="C18" s="6" t="s">
        <v>17</v>
      </c>
      <c r="D18" s="6"/>
      <c r="E18" s="6"/>
      <c r="F18" s="9"/>
    </row>
    <row r="26" spans="1:6" x14ac:dyDescent="0.25">
      <c r="E26" s="11"/>
      <c r="F26" s="10"/>
    </row>
    <row r="27" spans="1:6" x14ac:dyDescent="0.25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4.4" x14ac:dyDescent="0.3"/>
  <cols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 x14ac:dyDescent="0.3">
      <c r="A3" s="61" t="s">
        <v>6</v>
      </c>
      <c r="B3" s="62"/>
      <c r="C3" s="62"/>
      <c r="D3" s="62"/>
      <c r="E3" s="63"/>
      <c r="F3" s="2"/>
      <c r="G3" s="1"/>
    </row>
    <row r="4" spans="1:8" x14ac:dyDescent="0.3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 x14ac:dyDescent="0.3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 x14ac:dyDescent="0.3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 x14ac:dyDescent="0.3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 x14ac:dyDescent="0.3">
      <c r="A8" s="2"/>
      <c r="B8" s="3"/>
      <c r="C8" s="2"/>
      <c r="D8" s="2"/>
      <c r="E8" s="8"/>
      <c r="F8" s="8"/>
      <c r="G8" s="1"/>
    </row>
    <row r="9" spans="1:8" x14ac:dyDescent="0.3">
      <c r="A9" s="2"/>
      <c r="B9" s="3"/>
      <c r="C9" s="2"/>
      <c r="D9" s="2"/>
      <c r="E9" s="8"/>
      <c r="F9" s="8"/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4.4" x14ac:dyDescent="0.3"/>
  <cols>
    <col min="1" max="1" width="5.33203125" bestFit="1" customWidth="1"/>
    <col min="2" max="2" width="9.5546875" bestFit="1" customWidth="1"/>
    <col min="3" max="3" width="41.88671875" bestFit="1" customWidth="1"/>
    <col min="4" max="4" width="13" bestFit="1" customWidth="1"/>
    <col min="5" max="5" width="11.88671875" bestFit="1" customWidth="1"/>
    <col min="6" max="6" width="7.109375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 x14ac:dyDescent="0.3">
      <c r="A3" s="61" t="s">
        <v>6</v>
      </c>
      <c r="B3" s="62"/>
      <c r="C3" s="62"/>
      <c r="D3" s="62"/>
      <c r="E3" s="63"/>
      <c r="F3" s="2"/>
      <c r="G3" s="1"/>
    </row>
    <row r="4" spans="1:8" x14ac:dyDescent="0.3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 x14ac:dyDescent="0.3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 x14ac:dyDescent="0.3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 x14ac:dyDescent="0.3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 x14ac:dyDescent="0.3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 x14ac:dyDescent="0.3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 x14ac:dyDescent="0.3">
      <c r="A10" s="2"/>
      <c r="B10" s="3"/>
      <c r="C10" s="2"/>
      <c r="D10" s="2"/>
      <c r="E10" s="8"/>
      <c r="F10" s="8"/>
      <c r="G10" s="1"/>
    </row>
    <row r="11" spans="1:8" x14ac:dyDescent="0.3">
      <c r="A11" s="2"/>
      <c r="B11" s="3"/>
      <c r="C11" s="2"/>
      <c r="D11" s="2"/>
      <c r="E11" s="8"/>
      <c r="F11" s="8"/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4.4" x14ac:dyDescent="0.3"/>
  <cols>
    <col min="2" max="2" width="9.5546875" bestFit="1" customWidth="1"/>
    <col min="3" max="3" width="42.44140625" bestFit="1" customWidth="1"/>
    <col min="4" max="4" width="13" bestFit="1" customWidth="1"/>
    <col min="7" max="7" width="16.5546875" bestFit="1" customWidth="1"/>
  </cols>
  <sheetData>
    <row r="1" spans="1:8" x14ac:dyDescent="0.3">
      <c r="A1" s="1"/>
      <c r="B1" s="1"/>
      <c r="C1" s="1"/>
      <c r="D1" s="1"/>
      <c r="E1" s="1"/>
      <c r="F1" s="1"/>
      <c r="G1" s="12" t="s">
        <v>23</v>
      </c>
    </row>
    <row r="2" spans="1: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 x14ac:dyDescent="0.3">
      <c r="A3" s="61" t="s">
        <v>6</v>
      </c>
      <c r="B3" s="62"/>
      <c r="C3" s="62"/>
      <c r="D3" s="62"/>
      <c r="E3" s="63"/>
      <c r="F3" s="2"/>
      <c r="G3" s="1"/>
    </row>
    <row r="4" spans="1:8" x14ac:dyDescent="0.3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 x14ac:dyDescent="0.3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 x14ac:dyDescent="0.3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 x14ac:dyDescent="0.3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 x14ac:dyDescent="0.3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 x14ac:dyDescent="0.3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 x14ac:dyDescent="0.3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 x14ac:dyDescent="0.3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 x14ac:dyDescent="0.3">
      <c r="A12" s="2"/>
      <c r="B12" s="3"/>
      <c r="C12" s="2"/>
      <c r="D12" s="2"/>
      <c r="E12" s="8"/>
      <c r="F12" s="8"/>
      <c r="G12" s="1"/>
    </row>
    <row r="13" spans="1:8" x14ac:dyDescent="0.3">
      <c r="A13" s="2"/>
      <c r="B13" s="3"/>
      <c r="C13" s="2"/>
      <c r="D13" s="2"/>
      <c r="E13" s="8"/>
      <c r="F13" s="8"/>
      <c r="G13" s="1"/>
    </row>
    <row r="14" spans="1:8" x14ac:dyDescent="0.3">
      <c r="A14" s="2"/>
      <c r="B14" s="3"/>
      <c r="C14" s="2"/>
      <c r="D14" s="2"/>
      <c r="E14" s="8"/>
      <c r="F14" s="8"/>
      <c r="G14" s="1"/>
    </row>
    <row r="15" spans="1:8" x14ac:dyDescent="0.3">
      <c r="A15" s="2"/>
      <c r="B15" s="3"/>
      <c r="C15" s="2"/>
      <c r="D15" s="2"/>
      <c r="E15" s="8"/>
      <c r="F15" s="8"/>
      <c r="G15" s="1"/>
    </row>
    <row r="16" spans="1:8" x14ac:dyDescent="0.3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 x14ac:dyDescent="0.3">
      <c r="A17" s="1"/>
      <c r="B17" s="1"/>
      <c r="C17" s="6" t="s">
        <v>17</v>
      </c>
      <c r="D17" s="6"/>
      <c r="E17" s="6"/>
      <c r="F17" s="9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1"/>
      <c r="F25" s="10"/>
      <c r="G25" s="1"/>
    </row>
    <row r="26" spans="1:7" x14ac:dyDescent="0.3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4.4" x14ac:dyDescent="0.3"/>
  <cols>
    <col min="2" max="2" width="9.88671875" bestFit="1" customWidth="1"/>
    <col min="3" max="3" width="41.88671875" bestFit="1" customWidth="1"/>
    <col min="4" max="4" width="13" bestFit="1" customWidth="1"/>
    <col min="7" max="7" width="16.5546875" bestFit="1" customWidth="1"/>
    <col min="11" max="11" width="12.88671875" customWidth="1"/>
    <col min="12" max="12" width="16.44140625" bestFit="1" customWidth="1"/>
  </cols>
  <sheetData>
    <row r="1" spans="1:12" x14ac:dyDescent="0.3">
      <c r="A1" s="1"/>
      <c r="B1" s="1"/>
      <c r="C1" s="1"/>
      <c r="D1" s="1"/>
      <c r="E1" s="1"/>
      <c r="F1" s="1"/>
      <c r="G1" s="12" t="s">
        <v>23</v>
      </c>
    </row>
    <row r="2" spans="1:12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 x14ac:dyDescent="0.3">
      <c r="A3" s="61" t="s">
        <v>6</v>
      </c>
      <c r="B3" s="62"/>
      <c r="C3" s="62"/>
      <c r="D3" s="62"/>
      <c r="E3" s="63"/>
      <c r="F3" s="2"/>
      <c r="G3" s="1"/>
      <c r="J3" s="21">
        <v>1</v>
      </c>
      <c r="K3" s="22">
        <v>45418</v>
      </c>
      <c r="L3" s="23">
        <v>2709</v>
      </c>
    </row>
    <row r="4" spans="1:12" x14ac:dyDescent="0.3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 x14ac:dyDescent="0.3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 x14ac:dyDescent="0.3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 x14ac:dyDescent="0.3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 x14ac:dyDescent="0.3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 x14ac:dyDescent="0.3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 x14ac:dyDescent="0.3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 x14ac:dyDescent="0.3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 x14ac:dyDescent="0.3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 x14ac:dyDescent="0.3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 x14ac:dyDescent="0.3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 x14ac:dyDescent="0.3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 x14ac:dyDescent="0.3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 x14ac:dyDescent="0.3">
      <c r="A17" s="1"/>
      <c r="B17" s="1"/>
      <c r="C17" s="6" t="s">
        <v>17</v>
      </c>
      <c r="D17" s="6"/>
      <c r="E17" s="6"/>
      <c r="F17" s="9"/>
      <c r="G17" s="1"/>
    </row>
    <row r="18" spans="1:12" x14ac:dyDescent="0.3">
      <c r="A18" s="1"/>
      <c r="B18" s="1"/>
      <c r="C18" s="1"/>
      <c r="D18" s="1"/>
      <c r="E18" s="1"/>
      <c r="F18" s="1"/>
      <c r="G18" s="1"/>
      <c r="J18" s="60" t="s">
        <v>46</v>
      </c>
      <c r="K18" s="60"/>
      <c r="L18" s="26">
        <f>E16-L16</f>
        <v>309.59000000000015</v>
      </c>
    </row>
    <row r="19" spans="1:12" x14ac:dyDescent="0.3">
      <c r="A19" s="1"/>
      <c r="B19" s="1"/>
      <c r="C19" s="1"/>
      <c r="D19" s="1"/>
      <c r="E19" s="1"/>
      <c r="F19" s="1"/>
      <c r="G19" s="1"/>
    </row>
    <row r="20" spans="1:12" x14ac:dyDescent="0.3">
      <c r="A20" s="1"/>
      <c r="B20" s="1"/>
      <c r="C20" s="1"/>
      <c r="D20" s="1"/>
      <c r="E20" s="1"/>
      <c r="F20" s="1"/>
      <c r="G20" s="1"/>
    </row>
    <row r="21" spans="1:12" x14ac:dyDescent="0.3">
      <c r="A21" s="1"/>
      <c r="B21" s="1"/>
      <c r="C21" s="1"/>
      <c r="D21" s="1"/>
      <c r="E21" s="1"/>
      <c r="F21" s="1"/>
      <c r="G21" s="1"/>
    </row>
    <row r="22" spans="1:12" x14ac:dyDescent="0.3">
      <c r="A22" s="1"/>
      <c r="B22" s="1"/>
      <c r="C22" s="1"/>
      <c r="D22" s="1"/>
      <c r="E22" s="1"/>
      <c r="F22" s="1"/>
      <c r="G22" s="1"/>
    </row>
    <row r="23" spans="1:12" x14ac:dyDescent="0.3">
      <c r="A23" s="1"/>
      <c r="B23" s="1"/>
      <c r="C23" s="1"/>
      <c r="D23" s="1"/>
      <c r="E23" s="1"/>
      <c r="F23" s="1"/>
      <c r="G23" s="1"/>
    </row>
    <row r="24" spans="1:12" x14ac:dyDescent="0.3">
      <c r="A24" s="1"/>
      <c r="B24" s="1"/>
      <c r="C24" s="1"/>
      <c r="D24" s="1"/>
      <c r="E24" s="1"/>
      <c r="F24" s="1"/>
      <c r="G24" s="1"/>
    </row>
    <row r="25" spans="1:12" x14ac:dyDescent="0.3">
      <c r="A25" s="1"/>
      <c r="B25" s="1"/>
      <c r="C25" s="1"/>
      <c r="D25" s="1"/>
      <c r="E25" s="11"/>
      <c r="F25" s="10"/>
      <c r="G25" s="1"/>
    </row>
    <row r="26" spans="1:12" x14ac:dyDescent="0.3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b05c6f3b73de370f879c3b476fe9f2eb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300ec7714d79a8d95929b3206358639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10BA85-1295-4988-BA14-469505BA41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C070A-D8FA-4A3A-A7AC-CDF28C57A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cbea-d4a7-4b97-bd74-7e426fd7e245"/>
    <ds:schemaRef ds:uri="8509a671-af0e-4aae-965c-7ccf453fa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01CA6D-7A9A-4493-8595-BDBC6DCCE2D0}">
  <ds:schemaRefs>
    <ds:schemaRef ds:uri="http://schemas.microsoft.com/office/2006/metadata/properties"/>
    <ds:schemaRef ds:uri="http://schemas.microsoft.com/office/infopath/2007/PartnerControls"/>
    <ds:schemaRef ds:uri="8509a671-af0e-4aae-965c-7ccf453fa7cd"/>
    <ds:schemaRef ds:uri="5449cbea-d4a7-4b97-bd74-7e426fd7e2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July'23</vt:lpstr>
      <vt:lpstr>August'23</vt:lpstr>
      <vt:lpstr>September'23</vt:lpstr>
      <vt:lpstr>Oct-Dec'23</vt:lpstr>
      <vt:lpstr>Jan'24</vt:lpstr>
      <vt:lpstr>Feb'24</vt:lpstr>
      <vt:lpstr>March'24</vt:lpstr>
      <vt:lpstr>April'24</vt:lpstr>
      <vt:lpstr>May24</vt:lpstr>
      <vt:lpstr>June24</vt:lpstr>
      <vt:lpstr>July24</vt:lpstr>
      <vt:lpstr>Aug24</vt:lpstr>
      <vt:lpstr>Sep24</vt:lpstr>
      <vt:lpstr>Oct24</vt:lpstr>
      <vt:lpstr>Nov24</vt:lpstr>
      <vt:lpstr>Dec24</vt:lpstr>
      <vt:lpstr>Jan25</vt:lpstr>
      <vt:lpstr>Feb25</vt:lpstr>
      <vt:lpstr>March25</vt:lpstr>
      <vt:lpstr>April25</vt:lpstr>
      <vt:lpstr>May25</vt:lpstr>
      <vt:lpstr>June25</vt:lpstr>
      <vt:lpstr>July25</vt:lpstr>
      <vt:lpstr>August25</vt:lpstr>
      <vt:lpstr>Sep25</vt:lpstr>
      <vt:lpstr>Oct25</vt:lpstr>
      <vt:lpstr>Nov25</vt:lpstr>
      <vt:lpstr>Dec25</vt:lpstr>
      <vt:lpstr>Jan26</vt:lpstr>
      <vt:lpstr>Feb26</vt:lpstr>
      <vt:lpstr>March26</vt:lpstr>
      <vt:lpstr>April26</vt:lpstr>
      <vt:lpstr>May26</vt:lpstr>
      <vt:lpstr>June26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2026-06-23T02:16:34Z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