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filterPrivacy="1" updateLinks="never"/>
  <xr:revisionPtr revIDLastSave="0" documentId="8_{7842728D-BD80-4565-A1F3-5D1B934EE7DC}" xr6:coauthVersionLast="47" xr6:coauthVersionMax="47" xr10:uidLastSave="{00000000-0000-0000-0000-000000000000}"/>
  <bookViews>
    <workbookView xWindow="-111" yWindow="-111" windowWidth="19418" windowHeight="10302" firstSheet="34" activeTab="34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  <sheet name="June26" sheetId="34" r:id="rId34"/>
    <sheet name="July26" sheetId="35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35" l="1"/>
  <c r="E28" i="35"/>
  <c r="K29" i="34"/>
  <c r="E29" i="34"/>
  <c r="K31" i="34" s="1"/>
  <c r="K29" i="33"/>
  <c r="E29" i="33"/>
  <c r="K29" i="32"/>
  <c r="E29" i="32"/>
  <c r="K31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0" i="35" l="1"/>
  <c r="G2" i="35"/>
  <c r="K31" i="35" s="1"/>
  <c r="G2" i="34"/>
  <c r="K32" i="34" s="1"/>
  <c r="K31" i="33"/>
  <c r="G2" i="33"/>
  <c r="K32" i="33" s="1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<sst xmlns="http://schemas.openxmlformats.org/spreadsheetml/2006/main" count="1666" uniqueCount="276">
  <si>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</si>
  <si>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</si>
  <si>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</si>
  <si>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</si>
  <si>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</si>
  <si>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</si>
  <si>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</si>
  <si>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</si>
  <si>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</si>
  <si>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</si>
  <si>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</si>
  <si>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</si>
  <si>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</si>
  <si>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</si>
  <si>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</si>
  <si>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</si>
  <si>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</si>
  <si>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</si>
  <si>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</si>
  <si>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</si>
  <si>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</si>
  <si>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</si>
  <si>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</si>
  <si>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</si>
  <si>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</si>
  <si>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</si>
  <si>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</si>
  <si>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</si>
  <si>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</si>
  <si>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</si>
  <si>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</si>
  <si>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</si>
  <si>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</si>
  <si>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</si>
  <si>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</si>
  <si>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</si>
  <si>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</si>
  <si>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</si>
  <si>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</si>
  <si>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</si>
  <si>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</si>
  <si>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</si>
  <si>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</si>
  <si>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</si>
  <si>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</si>
  <si>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</si>
  <si>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</si>
  <si>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</si>
  <si>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</si>
  <si>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</si>
  <si>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</si>
  <si>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</si>
  <si>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</si>
  <si>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</si>
  <si>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</si>
  <si>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</si>
  <si>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</si>
  <si>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</si>
  <si>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</si>
  <si>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</si>
  <si>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</si>
  <si>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</si>
  <si>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</si>
  <si>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</si>
  <si>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</si>
  <si>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</si>
  <si>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</si>
  <si>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</si>
  <si>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</si>
  <si>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</si>
  <si>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</si>
  <si>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</si>
  <si>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</si>
  <si>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</si>
  <si>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</si>
  <si>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</si>
  <si>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</si>
  <si>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</si>
  <si>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</si>
  <si>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</si>
  <si>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</si>
  <si>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</si>
  <si>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</si>
  <si>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</si>
  <si>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</si>
  <si>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</si>
  <si>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</si>
  <si>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</si>
  <si>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</si>
  <si>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</si>
  <si>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</si>
  <si>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</si>
  <si>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</si>
  <si>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</si>
  <si>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</si>
  <si>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</si>
  <si>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</si>
  <si>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</si>
  <si>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</si>
  <si>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</si>
  <si>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</si>
  <si>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</si>
  <si>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</si>
  <si>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</si>
  <si>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</si>
  <si>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</si>
  <si>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</si>
  <si>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</si>
  <si>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</si>
  <si>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</si>
  <si>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</si>
  <si>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</si>
  <si>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</si>
  <si>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</si>
  <si>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</si>
  <si>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</si>
  <si>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</si>
  <si>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</si>
  <si>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</si>
  <si>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</si>
  <si>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</si>
  <si>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</si>
  <si>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</si>
  <si>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</si>
  <si>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</si>
  <si>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</si>
  <si>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</si>
  <si>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</si>
  <si>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</si>
  <si>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</si>
  <si>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</si>
  <si>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</si>
  <si>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</si>
  <si>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</si>
  <si>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</si>
  <si>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</si>
  <si>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</si>
  <si>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</si>
  <si>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</si>
  <si>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</si>
  <si>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</si>
  <si>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</si>
  <si>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</si>
  <si>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</si>
  <si>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</si>
  <si>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</si>
  <si>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</si>
  <si>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</si>
  <si>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</si>
  <si>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</si>
  <si>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</si>
  <si>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</si>
  <si>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</si>
  <si>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</si>
  <si>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</si>
  <si>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</si>
  <si>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</si>
  <si>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</si>
  <si>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</si>
  <si>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</si>
  <si>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</si>
  <si>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</si>
  <si>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</si>
  <si>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</si>
  <si>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</si>
  <si>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</si>
  <si>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</si>
  <si>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</si>
  <si>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</si>
  <si>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</si>
  <si>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</si>
  <si>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</si>
  <si>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</si>
  <si>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</si>
  <si>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</si>
  <si>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</si>
  <si>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</si>
  <si>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</si>
  <si>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</si>
  <si>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</si>
  <si>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</si>
  <si>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</si>
  <si>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</si>
  <si>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</si>
  <si>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</si>
  <si>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</si>
  <si>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</si>
  <si>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</si>
  <si>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</si>
  <si>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</si>
  <si>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</si>
  <si>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</si>
  <si>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</si>
  <si>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</si>
  <si>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</si>
  <si>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</si>
  <si>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</si>
  <si>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</si>
  <si>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</si>
  <si>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</si>
  <si>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</si>
  <si>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</si>
  <si>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</si>
  <si>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</si>
  <si>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</si>
  <si>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</si>
  <si>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</si>
  <si>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</si>
  <si>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</si>
  <si>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</si>
  <si>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</si>
  <si>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</si>
  <si>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</si>
  <si>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</si>
  <si>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</si>
  <si>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</si>
  <si>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</si>
  <si>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</si>
  <si>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</si>
  <si>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</si>
  <si>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</si>
  <si>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</si>
  <si>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</si>
  <si>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</si>
  <si>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</si>
  <si>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</si>
  <si>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</si>
  <si>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</si>
  <si>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</si>
  <si>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</si>
  <si>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</si>
  <si>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</si>
  <si>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</si>
  <si>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</si>
  <si>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</si>
  <si>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</si>
  <si>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</si>
  <si>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</si>
  <si>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</si>
  <si>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</si>
  <si>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</si>
  <si>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</si>
  <si>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</si>
  <si>
    <t>1 Voucher - Arun Kumar (01/05/26)</t>
  </si>
  <si>
    <t>Bike Parking Reimbursement of May - Bharat Singh</t>
  </si>
  <si>
    <t>Car Parking Reimbursement of May - Om Prakash</t>
  </si>
  <si>
    <t>1 Voucher - Arun Kumar (14/05/26)</t>
  </si>
  <si>
    <t>1 Voucher - Arun Kumar (15/05/26)</t>
  </si>
  <si>
    <t>1 Voucher - Arun Kumar (30/05/26)</t>
  </si>
  <si>
    <t>1 Voucher - Arun Kumar (01/06/26)</t>
  </si>
  <si>
    <t>Bike Parking Reimbursement of June - Shashank Singh</t>
  </si>
  <si>
    <t>Bike Parking Reimbursement of June - Pravin Kumar</t>
  </si>
  <si>
    <t>Car Parking Reimbursement of June- Chandra Mohan</t>
  </si>
  <si>
    <t>Car Parking Reimbursement of June- Om Prakash</t>
  </si>
  <si>
    <t>1 Voucher - Arun Kumar (12/06/26)</t>
  </si>
  <si>
    <t>Plumber Payment</t>
  </si>
  <si>
    <t>Voucher - RajniKant Singh  - Hilton Bangalore  (To and From)</t>
  </si>
  <si>
    <t>Cake Arrangement - Akash -  Birthday Celeberation (Date: 10th June)</t>
  </si>
  <si>
    <t>Cake Arrangement - Swarn -  Birthday Celeberation (Date: 16th Feb) - Ordered on 13th May</t>
  </si>
  <si>
    <t>Cake Arrangement - Dinesh Singh Bisht -  Birthday Celeberation (Date: 18th June)</t>
  </si>
  <si>
    <t>1 Voucher - Arun Kumar (18/06/26)</t>
  </si>
  <si>
    <t>1 Voucher - Arun Kumar (17/06/26)</t>
  </si>
  <si>
    <t>1 Voucher - Arun Kumar (16/06/26)</t>
  </si>
  <si>
    <t>Team Lunch - Gurgaon Office (Lemon Tree Group Server Setup Activity)</t>
  </si>
  <si>
    <t>Team Lunch - Kolkata Office (Lemon Tree Group Server Setup Activity)</t>
  </si>
  <si>
    <t>1 Voucher - Arun Kumar (30/06/26)</t>
  </si>
  <si>
    <t xml:space="preserve">Late night working for Lemon Tree - Food </t>
  </si>
  <si>
    <t>Distribution of Sweets on the occation of PFIPL Day</t>
  </si>
  <si>
    <t>Car Parking Reimbursement of July- Chandra Mohan</t>
  </si>
  <si>
    <t>2 - Vouchers - Rajeev Kumar (Crowner Plaza, Rohini &amp; Expo In, Noida)</t>
  </si>
  <si>
    <t>2- Vouchers - Arun Kumar (Inter Office Travel &amp; Travel To Banks)</t>
  </si>
  <si>
    <t>Bike Parking Reimbursement of July - Bharat Singh</t>
  </si>
  <si>
    <t>Bike Parking Reimbursement of July - Shashank Singh</t>
  </si>
  <si>
    <t>1 Voucher - Arun Kumar (14/07/26)</t>
  </si>
  <si>
    <t>1 Voucher - Arun Kumar (15/07/26)</t>
  </si>
  <si>
    <t>1 Voucher - Birendra Singh Negi (22/07/26)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</si>
</sst>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61" t="s">
        <v>6</v>
      </c>
      <c r="B2" s="62"/>
      <c r="C2" s="62"/>
      <c r="D2" s="62"/>
      <c r="E2" s="63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61" t="s">
        <v>6</v>
      </c>
      <c r="B3" s="62"/>
      <c r="C3" s="62"/>
      <c r="D3" s="62"/>
      <c r="E3" s="63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60" t="s">
        <v>104</v>
      </c>
      <c r="J30" s="60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60" t="s">
        <v>105</v>
      </c>
      <c r="J31" s="60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4" sqref="C14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22" sqref="C22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0" sqref="C10:E10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10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-1296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559.43000000000211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61" t="s">
        <v>6</v>
      </c>
      <c r="B3" s="62"/>
      <c r="C3" s="62"/>
      <c r="D3" s="62"/>
      <c r="E3" s="63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7" sqref="C17"/>
    </sheetView>
  </sheetViews>
  <sheetFormatPr defaultRowHeight="15"/>
  <cols>
    <col min="2" max="2" width="12.140625" customWidth="1"/>
    <col min="3" max="3" width="70" bestFit="1" customWidth="1"/>
    <col min="4" max="4" width="13" bestFit="1" customWidth="1"/>
    <col min="5" max="5" width="12.85546875" customWidth="1"/>
    <col min="6" max="6" width="10.85546875" customWidth="1"/>
    <col min="7" max="7" width="16.42578125" customWidth="1"/>
    <col min="9" max="9" width="10.85546875" customWidth="1"/>
    <col min="10" max="10" width="15.140625" customWidth="1"/>
    <col min="11" max="11" width="20.140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46056</v>
      </c>
      <c r="K3" s="23">
        <v>360</v>
      </c>
    </row>
    <row r="4" spans="1:11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3150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3709.4300000000021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7" sqref="C7"/>
    </sheetView>
  </sheetViews>
  <sheetFormatPr defaultRowHeight="15"/>
  <cols>
    <col min="2" max="2" width="12.5703125" customWidth="1"/>
    <col min="3" max="3" width="71.42578125" customWidth="1"/>
    <col min="4" max="4" width="14.28515625" customWidth="1"/>
    <col min="5" max="5" width="11.85546875" customWidth="1"/>
    <col min="6" max="6" width="12.7109375" customWidth="1"/>
    <col min="7" max="7" width="18.85546875" customWidth="1"/>
    <col min="10" max="10" width="10.42578125" bestFit="1" customWidth="1"/>
    <col min="11" max="11" width="18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46105</v>
      </c>
      <c r="K3" s="23">
        <v>11408</v>
      </c>
    </row>
    <row r="4" spans="1:11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-559</v>
      </c>
    </row>
    <row r="30" spans="1:11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0.43000000000211003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workbookViewId="0">
      <selection activeCell="C15" sqref="C15:E17"/>
    </sheetView>
  </sheetViews>
  <sheetFormatPr defaultRowHeight="15"/>
  <cols>
    <col min="2" max="2" width="13.85546875" customWidth="1"/>
    <col min="3" max="3" width="58.85546875" customWidth="1"/>
    <col min="4" max="4" width="19.28515625" customWidth="1"/>
    <col min="5" max="5" width="11.140625" customWidth="1"/>
    <col min="7" max="7" width="23.5703125" customWidth="1"/>
    <col min="10" max="10" width="15.5703125" customWidth="1"/>
    <col min="11" max="11" width="23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1492.6399999999976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46119</v>
      </c>
      <c r="K3" s="23">
        <v>7892</v>
      </c>
    </row>
    <row r="4" spans="1:11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13820</v>
      </c>
    </row>
    <row r="30" spans="1:11">
      <c r="A30" s="37"/>
      <c r="B30" s="37"/>
      <c r="C30" s="50" t="s">
        <v>17</v>
      </c>
      <c r="D30" s="51"/>
      <c r="E30" s="51"/>
      <c r="F30" s="52"/>
      <c r="G30" s="37"/>
    </row>
    <row r="31" spans="1:11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3506.9300000000003</v>
      </c>
    </row>
    <row r="32" spans="1:11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3507.3600000000024</v>
      </c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37"/>
      <c r="F36" s="37"/>
      <c r="G36" s="37"/>
    </row>
    <row r="37" spans="1:7">
      <c r="A37" s="37"/>
      <c r="B37" s="37"/>
      <c r="C37" s="38"/>
      <c r="D37" s="37"/>
      <c r="E37" s="37"/>
      <c r="F37" s="37"/>
      <c r="G37" s="37"/>
    </row>
    <row r="38" spans="1:7">
      <c r="A38" s="37"/>
      <c r="B38" s="37"/>
      <c r="C38" s="38"/>
      <c r="D38" s="37"/>
      <c r="E38" s="53"/>
      <c r="F38" s="54"/>
      <c r="G38" s="37"/>
    </row>
    <row r="39" spans="1:7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workbookViewId="0">
      <selection activeCell="C14" sqref="C14"/>
    </sheetView>
  </sheetViews>
  <sheetFormatPr defaultRowHeight="15"/>
  <cols>
    <col min="2" max="2" width="21.85546875" customWidth="1"/>
    <col min="3" max="3" width="56.7109375" customWidth="1"/>
    <col min="4" max="4" width="21.28515625" customWidth="1"/>
    <col min="5" max="5" width="15.7109375" customWidth="1"/>
    <col min="6" max="6" width="14.42578125" customWidth="1"/>
    <col min="7" max="7" width="17.85546875" customWidth="1"/>
    <col min="10" max="10" width="9.5703125" bestFit="1" customWidth="1"/>
    <col min="11" max="11" width="20.5703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-5201.3600000000024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46146</v>
      </c>
      <c r="K3" s="23">
        <v>7280</v>
      </c>
    </row>
    <row r="4" spans="1:11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46143</v>
      </c>
      <c r="C6" s="44" t="s">
        <v>243</v>
      </c>
      <c r="D6" s="27" t="s">
        <v>8</v>
      </c>
      <c r="E6" s="45">
        <v>-198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46157</v>
      </c>
      <c r="C7" s="44" t="s">
        <v>244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46157</v>
      </c>
      <c r="C8" s="44" t="s">
        <v>111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46157</v>
      </c>
      <c r="C9" s="44" t="s">
        <v>110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46157</v>
      </c>
      <c r="C10" s="44" t="s">
        <v>113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46157</v>
      </c>
      <c r="C11" s="44" t="s">
        <v>245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46157</v>
      </c>
      <c r="C12" s="44" t="s">
        <v>246</v>
      </c>
      <c r="D12" s="27" t="s">
        <v>8</v>
      </c>
      <c r="E12" s="45">
        <v>-80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46157</v>
      </c>
      <c r="C13" s="44" t="s">
        <v>247</v>
      </c>
      <c r="D13" s="27" t="s">
        <v>8</v>
      </c>
      <c r="E13" s="29">
        <v>-198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46171</v>
      </c>
      <c r="C14" s="44" t="s">
        <v>11</v>
      </c>
      <c r="D14" s="27" t="s">
        <v>8</v>
      </c>
      <c r="E14" s="29">
        <v>5013</v>
      </c>
      <c r="F14" s="46" t="s">
        <v>25</v>
      </c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>
      <c r="A29" s="48"/>
      <c r="B29" s="48"/>
      <c r="C29" s="49" t="s">
        <v>12</v>
      </c>
      <c r="D29" s="48"/>
      <c r="E29" s="42">
        <f>SUM(E4:E28)</f>
        <v>13974</v>
      </c>
      <c r="F29" s="42"/>
      <c r="G29" s="37"/>
      <c r="I29" s="21"/>
      <c r="J29" s="24" t="s">
        <v>12</v>
      </c>
      <c r="K29" s="25">
        <f>SUM(K3:K16)</f>
        <v>7280</v>
      </c>
    </row>
    <row r="30" spans="1:11">
      <c r="A30" s="37"/>
      <c r="B30" s="37"/>
      <c r="C30" s="50" t="s">
        <v>17</v>
      </c>
      <c r="D30" s="51"/>
      <c r="E30" s="51"/>
      <c r="F30" s="52"/>
      <c r="G30" s="37"/>
    </row>
    <row r="31" spans="1:11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6694</v>
      </c>
    </row>
    <row r="32" spans="1:11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10201.360000000002</v>
      </c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37"/>
      <c r="F36" s="37"/>
      <c r="G36" s="37"/>
    </row>
    <row r="37" spans="1:7">
      <c r="A37" s="37"/>
      <c r="B37" s="37"/>
      <c r="C37" s="38"/>
      <c r="D37" s="37"/>
      <c r="E37" s="37"/>
      <c r="F37" s="37"/>
      <c r="G37" s="37"/>
    </row>
    <row r="38" spans="1:7">
      <c r="A38" s="37"/>
      <c r="B38" s="37"/>
      <c r="C38" s="38"/>
      <c r="D38" s="37"/>
      <c r="E38" s="53"/>
      <c r="F38" s="54"/>
      <c r="G38" s="37"/>
    </row>
    <row r="39" spans="1:7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6560-7FB9-4486-842B-3014967D2BDB}">
  <dimension ref="A1:K39"/>
  <sheetViews>
    <sheetView workbookViewId="0">
      <selection activeCell="C4" sqref="C4"/>
    </sheetView>
  </sheetViews>
  <sheetFormatPr defaultRowHeight="15"/>
  <cols>
    <col min="1" max="1" width="5.28515625" bestFit="1" customWidth="1"/>
    <col min="2" max="2" width="11.5703125" customWidth="1"/>
    <col min="3" max="3" width="79.140625" bestFit="1" customWidth="1"/>
    <col min="4" max="4" width="16.5703125" customWidth="1"/>
    <col min="5" max="5" width="11.85546875" bestFit="1" customWidth="1"/>
    <col min="6" max="6" width="7.140625" bestFit="1" customWidth="1"/>
    <col min="7" max="7" width="16.5703125" bestFit="1" customWidth="1"/>
    <col min="9" max="9" width="6.28515625" bestFit="1" customWidth="1"/>
    <col min="10" max="10" width="9.7109375" bestFit="1" customWidth="1"/>
    <col min="11" max="11" width="17" bestFit="1" customWidth="1"/>
    <col min="16" max="16" width="13.7109375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'May26'!G2-E29+K29</f>
        <v>-1210.1300000000047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46174</v>
      </c>
      <c r="K3" s="23">
        <v>8666</v>
      </c>
    </row>
    <row r="4" spans="1:11">
      <c r="A4" s="27">
        <v>1</v>
      </c>
      <c r="B4" s="43">
        <v>46174</v>
      </c>
      <c r="C4" s="44" t="s">
        <v>248</v>
      </c>
      <c r="D4" s="27" t="s">
        <v>8</v>
      </c>
      <c r="E4" s="29">
        <v>-274</v>
      </c>
      <c r="F4" s="46" t="s">
        <v>25</v>
      </c>
      <c r="G4" s="37"/>
      <c r="I4" s="21">
        <v>2</v>
      </c>
      <c r="J4" s="22">
        <v>46181</v>
      </c>
      <c r="K4" s="23">
        <v>1135</v>
      </c>
    </row>
    <row r="5" spans="1:11">
      <c r="A5" s="27">
        <v>2</v>
      </c>
      <c r="B5" s="43">
        <v>46174</v>
      </c>
      <c r="C5" s="44" t="s">
        <v>249</v>
      </c>
      <c r="D5" s="27" t="s">
        <v>8</v>
      </c>
      <c r="E5" s="29">
        <v>-80</v>
      </c>
      <c r="F5" s="46" t="s">
        <v>25</v>
      </c>
      <c r="G5" s="37"/>
      <c r="H5" s="17"/>
      <c r="I5" s="21">
        <v>3</v>
      </c>
      <c r="J5" s="22">
        <v>46196</v>
      </c>
      <c r="K5" s="23">
        <v>10755</v>
      </c>
    </row>
    <row r="6" spans="1:11">
      <c r="A6" s="27">
        <v>3</v>
      </c>
      <c r="B6" s="43">
        <v>46174</v>
      </c>
      <c r="C6" s="44" t="s">
        <v>11</v>
      </c>
      <c r="D6" s="27" t="s">
        <v>8</v>
      </c>
      <c r="E6" s="29">
        <v>898.44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46178</v>
      </c>
      <c r="C7" s="44" t="s">
        <v>250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46178</v>
      </c>
      <c r="C8" s="44" t="s">
        <v>251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46184</v>
      </c>
      <c r="C9" s="44" t="s">
        <v>252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46184</v>
      </c>
      <c r="C10" s="44" t="s">
        <v>122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46184</v>
      </c>
      <c r="C11" s="44" t="s">
        <v>253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46185</v>
      </c>
      <c r="C12" s="55" t="s">
        <v>254</v>
      </c>
      <c r="D12" s="27" t="s">
        <v>8</v>
      </c>
      <c r="E12" s="45">
        <v>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46185</v>
      </c>
      <c r="C13" s="44" t="s">
        <v>255</v>
      </c>
      <c r="D13" s="27" t="s">
        <v>8</v>
      </c>
      <c r="E13" s="29">
        <v>2500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46190</v>
      </c>
      <c r="C14" s="30" t="s">
        <v>256</v>
      </c>
      <c r="D14" s="27" t="s">
        <v>10</v>
      </c>
      <c r="E14" s="29">
        <v>2044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46190</v>
      </c>
      <c r="C15" s="44" t="s">
        <v>257</v>
      </c>
      <c r="D15" s="27" t="s">
        <v>8</v>
      </c>
      <c r="E15" s="45">
        <v>698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46190</v>
      </c>
      <c r="C16" s="44" t="s">
        <v>258</v>
      </c>
      <c r="D16" s="27" t="s">
        <v>8</v>
      </c>
      <c r="E16" s="45">
        <v>724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46190</v>
      </c>
      <c r="C17" s="44" t="s">
        <v>11</v>
      </c>
      <c r="D17" s="27" t="s">
        <v>8</v>
      </c>
      <c r="E17" s="45">
        <v>364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46191</v>
      </c>
      <c r="C18" s="44" t="s">
        <v>259</v>
      </c>
      <c r="D18" s="27" t="s">
        <v>8</v>
      </c>
      <c r="E18" s="45">
        <v>458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46192</v>
      </c>
      <c r="C19" s="44" t="s">
        <v>260</v>
      </c>
      <c r="D19" s="27" t="s">
        <v>8</v>
      </c>
      <c r="E19" s="45">
        <v>80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46192</v>
      </c>
      <c r="C20" s="44" t="s">
        <v>261</v>
      </c>
      <c r="D20" s="27" t="s">
        <v>8</v>
      </c>
      <c r="E20" s="45">
        <v>188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46193</v>
      </c>
      <c r="C21" s="44" t="s">
        <v>262</v>
      </c>
      <c r="D21" s="27" t="s">
        <v>8</v>
      </c>
      <c r="E21" s="45">
        <v>80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46200</v>
      </c>
      <c r="C22" s="44" t="s">
        <v>263</v>
      </c>
      <c r="D22" s="27" t="s">
        <v>10</v>
      </c>
      <c r="E22" s="45">
        <v>1850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46200</v>
      </c>
      <c r="C23" s="44" t="s">
        <v>264</v>
      </c>
      <c r="D23" s="27" t="s">
        <v>10</v>
      </c>
      <c r="E23" s="45">
        <v>1185.33</v>
      </c>
      <c r="F23" s="46" t="s">
        <v>25</v>
      </c>
      <c r="G23" s="37"/>
      <c r="I23" s="21"/>
      <c r="J23" s="21"/>
      <c r="K23" s="23"/>
    </row>
    <row r="24" spans="1:11">
      <c r="A24" s="27">
        <v>21</v>
      </c>
      <c r="B24" s="43">
        <v>46203</v>
      </c>
      <c r="C24" s="44" t="s">
        <v>265</v>
      </c>
      <c r="D24" s="27" t="s">
        <v>8</v>
      </c>
      <c r="E24" s="45">
        <v>500</v>
      </c>
      <c r="F24" s="46" t="s">
        <v>25</v>
      </c>
      <c r="G24" s="37"/>
      <c r="I24" s="21"/>
      <c r="J24" s="21"/>
      <c r="K24" s="23"/>
    </row>
    <row r="25" spans="1:11">
      <c r="A25" s="27">
        <v>22</v>
      </c>
      <c r="B25" s="43">
        <v>46203</v>
      </c>
      <c r="C25" s="44" t="s">
        <v>121</v>
      </c>
      <c r="D25" s="27" t="s">
        <v>8</v>
      </c>
      <c r="E25" s="29">
        <v>295</v>
      </c>
      <c r="F25" s="46" t="s">
        <v>25</v>
      </c>
      <c r="G25" s="37"/>
      <c r="I25" s="21"/>
      <c r="J25" s="21"/>
      <c r="K25" s="23"/>
    </row>
    <row r="26" spans="1:11">
      <c r="A26" s="27">
        <v>23</v>
      </c>
      <c r="B26" s="43">
        <v>46203</v>
      </c>
      <c r="C26" s="44" t="s">
        <v>266</v>
      </c>
      <c r="D26" s="27" t="s">
        <v>10</v>
      </c>
      <c r="E26" s="45">
        <v>844</v>
      </c>
      <c r="F26" s="46" t="s">
        <v>25</v>
      </c>
      <c r="G26" s="37"/>
      <c r="I26" s="21"/>
      <c r="J26" s="21"/>
      <c r="K26" s="23"/>
    </row>
    <row r="27" spans="1:11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>
      <c r="A29" s="48"/>
      <c r="B29" s="48"/>
      <c r="C29" s="49" t="s">
        <v>12</v>
      </c>
      <c r="D29" s="48"/>
      <c r="E29" s="42">
        <f>SUM(E4:E28)</f>
        <v>16564.77</v>
      </c>
      <c r="F29" s="42"/>
      <c r="G29" s="37"/>
      <c r="I29" s="21"/>
      <c r="J29" s="24" t="s">
        <v>12</v>
      </c>
      <c r="K29" s="25">
        <f>SUM(K3:K16)</f>
        <v>20556</v>
      </c>
    </row>
    <row r="30" spans="1:11">
      <c r="A30" s="37"/>
      <c r="B30" s="37"/>
      <c r="C30" s="50" t="s">
        <v>17</v>
      </c>
      <c r="D30" s="51"/>
      <c r="E30" s="51"/>
      <c r="F30" s="52"/>
      <c r="G30" s="37"/>
    </row>
    <row r="31" spans="1:11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-3991.2299999999996</v>
      </c>
    </row>
    <row r="32" spans="1:11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6210.1300000000047</v>
      </c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37"/>
      <c r="F36" s="37"/>
      <c r="G36" s="37"/>
    </row>
    <row r="37" spans="1:7">
      <c r="A37" s="37"/>
      <c r="B37" s="37"/>
      <c r="C37" s="38"/>
      <c r="D37" s="37"/>
      <c r="E37" s="37"/>
      <c r="F37" s="37"/>
      <c r="G37" s="37"/>
    </row>
    <row r="38" spans="1:7">
      <c r="A38" s="37"/>
      <c r="B38" s="37"/>
      <c r="C38" s="38"/>
      <c r="D38" s="37"/>
      <c r="E38" s="53"/>
      <c r="F38" s="54"/>
      <c r="G38" s="37"/>
    </row>
    <row r="39" spans="1:7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269C-9BD5-4028-86BD-D578191AA4BD}">
  <dimension ref="A1:K38"/>
  <sheetViews>
    <sheetView tabSelected="1" workbookViewId="0">
      <selection activeCell="F15" sqref="F15"/>
    </sheetView>
  </sheetViews>
  <sheetFormatPr defaultRowHeight="15"/>
  <cols>
    <col min="1" max="1" width="5.28515625" bestFit="1" customWidth="1"/>
    <col min="2" max="2" width="9.42578125" bestFit="1" customWidth="1"/>
    <col min="3" max="3" width="79.140625" bestFit="1" customWidth="1"/>
    <col min="4" max="4" width="14.140625" bestFit="1" customWidth="1"/>
    <col min="5" max="5" width="11.85546875" bestFit="1" customWidth="1"/>
    <col min="7" max="7" width="16.570312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June26!G2-E28+K28</f>
        <v>-4173.1300000000047</v>
      </c>
      <c r="I2" s="20" t="s">
        <v>42</v>
      </c>
      <c r="J2" s="20" t="s">
        <v>1</v>
      </c>
      <c r="K2" s="20" t="s">
        <v>88</v>
      </c>
    </row>
    <row r="3" spans="1:11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46217</v>
      </c>
      <c r="K3" s="23">
        <v>11010</v>
      </c>
    </row>
    <row r="4" spans="1:11">
      <c r="A4" s="27">
        <v>1</v>
      </c>
      <c r="B4" s="43">
        <v>46204</v>
      </c>
      <c r="C4" s="44" t="s">
        <v>267</v>
      </c>
      <c r="D4" s="27" t="s">
        <v>10</v>
      </c>
      <c r="E4" s="29">
        <v>500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46206</v>
      </c>
      <c r="C5" s="44" t="s">
        <v>133</v>
      </c>
      <c r="D5" s="27" t="s">
        <v>8</v>
      </c>
      <c r="E5" s="29">
        <v>295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46212</v>
      </c>
      <c r="C6" s="44" t="s">
        <v>11</v>
      </c>
      <c r="D6" s="27" t="s">
        <v>8</v>
      </c>
      <c r="E6" s="29">
        <v>5540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46216</v>
      </c>
      <c r="C7" s="44" t="s">
        <v>268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46216</v>
      </c>
      <c r="C8" s="44" t="s">
        <v>134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46216</v>
      </c>
      <c r="C9" s="44" t="s">
        <v>269</v>
      </c>
      <c r="D9" s="27" t="s">
        <v>8</v>
      </c>
      <c r="E9" s="45">
        <v>1920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46217</v>
      </c>
      <c r="C10" s="44" t="s">
        <v>270</v>
      </c>
      <c r="D10" s="27" t="s">
        <v>8</v>
      </c>
      <c r="E10" s="45">
        <v>300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46218</v>
      </c>
      <c r="C11" s="44" t="s">
        <v>271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46218</v>
      </c>
      <c r="C12" s="44" t="s">
        <v>272</v>
      </c>
      <c r="D12" s="27" t="s">
        <v>8</v>
      </c>
      <c r="E12" s="29">
        <v>295</v>
      </c>
      <c r="F12" s="46"/>
      <c r="G12" s="37"/>
      <c r="I12" s="21"/>
      <c r="J12" s="21"/>
      <c r="K12" s="23"/>
    </row>
    <row r="13" spans="1:11">
      <c r="A13" s="27">
        <v>10</v>
      </c>
      <c r="B13" s="43">
        <v>46218</v>
      </c>
      <c r="C13" s="44" t="s">
        <v>273</v>
      </c>
      <c r="D13" s="27" t="s">
        <v>8</v>
      </c>
      <c r="E13" s="29">
        <v>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46218</v>
      </c>
      <c r="C14" s="44" t="s">
        <v>274</v>
      </c>
      <c r="D14" s="27" t="s">
        <v>8</v>
      </c>
      <c r="E14" s="45">
        <v>188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46225</v>
      </c>
      <c r="C15" s="44" t="s">
        <v>275</v>
      </c>
      <c r="D15" s="27" t="s">
        <v>8</v>
      </c>
      <c r="E15" s="45">
        <v>2200</v>
      </c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29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>
      <c r="A28" s="48"/>
      <c r="B28" s="48"/>
      <c r="C28" s="49" t="s">
        <v>12</v>
      </c>
      <c r="D28" s="48"/>
      <c r="E28" s="42">
        <f>SUM(E4:E27)</f>
        <v>13973</v>
      </c>
      <c r="F28" s="42"/>
      <c r="G28" s="37"/>
      <c r="I28" s="21"/>
      <c r="J28" s="24" t="s">
        <v>12</v>
      </c>
      <c r="K28" s="25">
        <f>SUM(K3:K15)</f>
        <v>11010</v>
      </c>
    </row>
    <row r="29" spans="1:11">
      <c r="A29" s="37"/>
      <c r="B29" s="37"/>
      <c r="C29" s="50" t="s">
        <v>17</v>
      </c>
      <c r="D29" s="51"/>
      <c r="E29" s="51"/>
      <c r="F29" s="52"/>
      <c r="G29" s="37"/>
    </row>
    <row r="30" spans="1:11">
      <c r="A30" s="37"/>
      <c r="B30" s="37"/>
      <c r="C30" s="38"/>
      <c r="D30" s="37"/>
      <c r="E30" s="37"/>
      <c r="F30" s="37"/>
      <c r="G30" s="37"/>
      <c r="I30" s="60" t="s">
        <v>104</v>
      </c>
      <c r="J30" s="60"/>
      <c r="K30" s="26">
        <f>E28-K28</f>
        <v>2963</v>
      </c>
    </row>
    <row r="31" spans="1:11">
      <c r="A31" s="37"/>
      <c r="B31" s="37"/>
      <c r="C31" s="38"/>
      <c r="D31" s="37"/>
      <c r="E31" s="37"/>
      <c r="F31" s="37"/>
      <c r="G31" s="37"/>
      <c r="I31" s="60" t="s">
        <v>105</v>
      </c>
      <c r="J31" s="60"/>
      <c r="K31" s="31">
        <f>5000-(G2)</f>
        <v>9173.1300000000047</v>
      </c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37"/>
      <c r="F36" s="37"/>
      <c r="G36" s="37"/>
    </row>
    <row r="37" spans="1:7">
      <c r="A37" s="37"/>
      <c r="B37" s="37"/>
      <c r="C37" s="38"/>
      <c r="D37" s="37"/>
      <c r="E37" s="53"/>
      <c r="F37" s="54"/>
      <c r="G37" s="37"/>
    </row>
    <row r="38" spans="1:7">
      <c r="A38" s="37"/>
      <c r="B38" s="37"/>
      <c r="C38" s="38"/>
      <c r="D38" s="37"/>
      <c r="E38" s="53"/>
      <c r="F38" s="54"/>
      <c r="G38" s="37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61" t="s">
        <v>6</v>
      </c>
      <c r="B3" s="62"/>
      <c r="C3" s="62"/>
      <c r="D3" s="62"/>
      <c r="E3" s="63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61" t="s">
        <v>6</v>
      </c>
      <c r="B3" s="62"/>
      <c r="C3" s="62"/>
      <c r="D3" s="62"/>
      <c r="E3" s="63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61" t="s">
        <v>6</v>
      </c>
      <c r="B3" s="62"/>
      <c r="C3" s="62"/>
      <c r="D3" s="62"/>
      <c r="E3" s="63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61" t="s">
        <v>6</v>
      </c>
      <c r="B3" s="62"/>
      <c r="C3" s="62"/>
      <c r="D3" s="62"/>
      <c r="E3" s="63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61" t="s">
        <v>6</v>
      </c>
      <c r="B3" s="62"/>
      <c r="C3" s="62"/>
      <c r="D3" s="62"/>
      <c r="E3" s="63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60" t="s">
        <v>46</v>
      </c>
      <c r="K18" s="60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6A0C070A-D8FA-4A3A-A7AC-CDF28C57A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2026-07-24T12:08:24Z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