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updateLinks="never"/>
  <xr:revisionPtr revIDLastSave="0" documentId="13_ncr:1_{54D129FA-82DC-4B0C-A1A1-494B97E24ACB}" xr6:coauthVersionLast="47" xr6:coauthVersionMax="47" xr10:uidLastSave="{00000000-0000-0000-0000-000000000000}"/>
  <bookViews>
    <workbookView xWindow="-108" yWindow="-108" windowWidth="23256" windowHeight="12456" firstSheet="31" activeTab="34" xr2:uid="{00000000-000D-0000-FFFF-FFFF00000000}"/>
  </bookViews>
  <sheets>
    <sheet name="July'23" sheetId="1" state="hidden" r:id="rId1"/>
    <sheet name="August'23" sheetId="2" state="hidden" r:id="rId2"/>
    <sheet name="September'23" sheetId="4" state="hidden" r:id="rId3"/>
    <sheet name="Oct-Dec'23" sheetId="3" state="hidden" r:id="rId4"/>
    <sheet name="Jan'24" sheetId="5" state="hidden" r:id="rId5"/>
    <sheet name="Feb'24" sheetId="6" state="hidden" r:id="rId6"/>
    <sheet name="March'24" sheetId="7" state="hidden" r:id="rId7"/>
    <sheet name="April'24" sheetId="8" state="hidden" r:id="rId8"/>
    <sheet name="May24" sheetId="9" state="hidden" r:id="rId9"/>
    <sheet name="June24" sheetId="11" state="hidden" r:id="rId10"/>
    <sheet name="July24" sheetId="10" r:id="rId11"/>
    <sheet name="Aug24" sheetId="12" r:id="rId12"/>
    <sheet name="Sep24" sheetId="13" r:id="rId13"/>
    <sheet name="Oct24" sheetId="14" r:id="rId14"/>
    <sheet name="Nov24" sheetId="15" r:id="rId15"/>
    <sheet name="Dec24" sheetId="16" r:id="rId16"/>
    <sheet name="Jan25" sheetId="17" r:id="rId17"/>
    <sheet name="Feb25" sheetId="18" r:id="rId18"/>
    <sheet name="March25" sheetId="19" r:id="rId19"/>
    <sheet name="April25" sheetId="20" r:id="rId20"/>
    <sheet name="May25" sheetId="21" r:id="rId21"/>
    <sheet name="June25" sheetId="22" r:id="rId22"/>
    <sheet name="July25" sheetId="23" r:id="rId23"/>
    <sheet name="August25" sheetId="24" r:id="rId24"/>
    <sheet name="Sep25" sheetId="25" r:id="rId25"/>
    <sheet name="Oct25" sheetId="26" r:id="rId26"/>
    <sheet name="Nov25" sheetId="27" r:id="rId27"/>
    <sheet name="Dec25" sheetId="28" r:id="rId28"/>
    <sheet name="Jan26" sheetId="29" r:id="rId29"/>
    <sheet name="Feb26" sheetId="30" r:id="rId30"/>
    <sheet name="March26" sheetId="31" r:id="rId31"/>
    <sheet name="April26" sheetId="32" r:id="rId32"/>
    <sheet name="May26" sheetId="33" r:id="rId33"/>
    <sheet name="June26" sheetId="34" r:id="rId34"/>
    <sheet name="July26" sheetId="35" r:id="rId3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8" i="35" l="1"/>
  <c r="E28" i="35"/>
  <c r="K29" i="34"/>
  <c r="E29" i="34"/>
  <c r="K31" i="34" s="1"/>
  <c r="K29" i="33"/>
  <c r="E29" i="33"/>
  <c r="K29" i="32"/>
  <c r="E29" i="32"/>
  <c r="K31" i="32" s="1"/>
  <c r="K27" i="31"/>
  <c r="E27" i="31"/>
  <c r="K29" i="31" s="1"/>
  <c r="G2" i="31"/>
  <c r="K30" i="31" s="1"/>
  <c r="K27" i="30"/>
  <c r="E27" i="30"/>
  <c r="K29" i="30" s="1"/>
  <c r="K27" i="29"/>
  <c r="E27" i="29"/>
  <c r="K29" i="29" s="1"/>
  <c r="K27" i="28"/>
  <c r="E27" i="28"/>
  <c r="K29" i="28" s="1"/>
  <c r="K27" i="27"/>
  <c r="E27" i="27"/>
  <c r="K27" i="26"/>
  <c r="E27" i="26"/>
  <c r="K27" i="25"/>
  <c r="E27" i="25"/>
  <c r="E27" i="24"/>
  <c r="K27" i="24"/>
  <c r="K27" i="23"/>
  <c r="E27" i="23"/>
  <c r="E27" i="22"/>
  <c r="K27" i="22"/>
  <c r="K29" i="22"/>
  <c r="K28" i="21"/>
  <c r="E28" i="21"/>
  <c r="K30" i="21" s="1"/>
  <c r="K20" i="20"/>
  <c r="E20" i="20"/>
  <c r="G2" i="18"/>
  <c r="K20" i="19"/>
  <c r="E20" i="19"/>
  <c r="L20" i="18"/>
  <c r="E20" i="18"/>
  <c r="L20" i="17"/>
  <c r="E20" i="17"/>
  <c r="L22" i="17" s="1"/>
  <c r="L20" i="16"/>
  <c r="E20" i="16"/>
  <c r="L20" i="15"/>
  <c r="E20" i="15"/>
  <c r="L22" i="15" s="1"/>
  <c r="L20" i="14"/>
  <c r="E20" i="14"/>
  <c r="L20" i="13"/>
  <c r="E20" i="13"/>
  <c r="L17" i="12"/>
  <c r="E17" i="12"/>
  <c r="G2" i="11"/>
  <c r="L17" i="10"/>
  <c r="E17" i="10"/>
  <c r="L17" i="11"/>
  <c r="E17" i="11"/>
  <c r="L18" i="9"/>
  <c r="L16" i="9"/>
  <c r="G2" i="7"/>
  <c r="E16" i="9"/>
  <c r="E16" i="8"/>
  <c r="G2" i="8" s="1"/>
  <c r="G2" i="9" s="1"/>
  <c r="G2" i="6"/>
  <c r="E16" i="7"/>
  <c r="G2" i="5"/>
  <c r="E17" i="5"/>
  <c r="E16" i="6"/>
  <c r="F10" i="3"/>
  <c r="F9" i="3"/>
  <c r="F8" i="3"/>
  <c r="F7" i="3"/>
  <c r="F6" i="3"/>
  <c r="F5" i="3"/>
  <c r="H9" i="4"/>
  <c r="F5" i="4"/>
  <c r="E10" i="4"/>
  <c r="F4" i="4"/>
  <c r="F10" i="4" s="1"/>
  <c r="F11" i="4" s="1"/>
  <c r="E12" i="3"/>
  <c r="F12" i="3" s="1"/>
  <c r="E10" i="2"/>
  <c r="F5" i="2"/>
  <c r="G1" i="1"/>
  <c r="F4" i="2"/>
  <c r="F10" i="2" s="1"/>
  <c r="F11" i="2" s="1"/>
  <c r="F3" i="1"/>
  <c r="F4" i="1" s="1"/>
  <c r="F5" i="1" s="1"/>
  <c r="F6" i="1" s="1"/>
  <c r="F7" i="1" s="1"/>
  <c r="F10" i="1" s="1"/>
  <c r="F4" i="3"/>
  <c r="K30" i="35" l="1"/>
  <c r="K31" i="33"/>
  <c r="G2" i="32"/>
  <c r="K32" i="32" s="1"/>
  <c r="K29" i="27"/>
  <c r="G2" i="25"/>
  <c r="G2" i="26" s="1"/>
  <c r="G2" i="27" s="1"/>
  <c r="K29" i="26"/>
  <c r="K30" i="26"/>
  <c r="K29" i="25"/>
  <c r="K29" i="23"/>
  <c r="G2" i="22"/>
  <c r="K22" i="20"/>
  <c r="G2" i="20"/>
  <c r="G2" i="19"/>
  <c r="K23" i="19" s="1"/>
  <c r="K22" i="19"/>
  <c r="L22" i="18"/>
  <c r="G2" i="17"/>
  <c r="L22" i="16"/>
  <c r="L22" i="14"/>
  <c r="L22" i="13"/>
  <c r="G2" i="13"/>
  <c r="G2" i="14" s="1"/>
  <c r="G2" i="15" s="1"/>
  <c r="G2" i="16" s="1"/>
  <c r="L19" i="12"/>
  <c r="L19" i="10"/>
  <c r="G2" i="10"/>
  <c r="G2" i="12" s="1"/>
  <c r="L19" i="11"/>
  <c r="F13" i="3"/>
  <c r="G2" i="33" l="1"/>
  <c r="K30" i="27"/>
  <c r="G2" i="28"/>
  <c r="K30" i="28"/>
  <c r="G2" i="29"/>
  <c r="K30" i="22"/>
  <c r="G2" i="23"/>
  <c r="K30" i="23" s="1"/>
  <c r="K23" i="20"/>
  <c r="G2" i="21"/>
  <c r="K31" i="21" s="1"/>
  <c r="G2" i="24"/>
  <c r="K29" i="24"/>
  <c r="K32" i="33" l="1"/>
  <c r="G2" i="34"/>
  <c r="K30" i="29"/>
  <c r="G2" i="30"/>
  <c r="K30" i="30" s="1"/>
  <c r="K30" i="24"/>
  <c r="K30" i="25"/>
  <c r="K32" i="34" l="1"/>
  <c r="G2" i="35"/>
  <c r="K31" i="3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G1" authorId="0" shapeId="0" xr:uid="{E7433BCC-2B33-485C-9F0A-0C989D6949A4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Received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G2" authorId="0" shapeId="0" xr:uid="{4C190CB3-6820-46C3-BF42-84231019F9E7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Received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G2" authorId="0" shapeId="0" xr:uid="{CF358073-18FA-4062-B1A0-F4892AF49E9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Received</t>
        </r>
      </text>
    </comment>
  </commentList>
</comments>
</file>

<file path=xl/sharedStrings.xml><?xml version="1.0" encoding="utf-8"?>
<sst xmlns="http://schemas.openxmlformats.org/spreadsheetml/2006/main" count="1674" uniqueCount="277">
  <si>
    <t>S.no</t>
  </si>
  <si>
    <t>Date</t>
  </si>
  <si>
    <t>Particulars</t>
  </si>
  <si>
    <t>Approved By</t>
  </si>
  <si>
    <t>Total Spent</t>
  </si>
  <si>
    <t>Balance Left</t>
  </si>
  <si>
    <t xml:space="preserve">Petty Cash Statement </t>
  </si>
  <si>
    <t>DLF Clients Lunch</t>
  </si>
  <si>
    <t>Dinesh Bisht</t>
  </si>
  <si>
    <t>Travel Vouchers - Om Prakash (DLF Primus)</t>
  </si>
  <si>
    <t>Chandra Mohan</t>
  </si>
  <si>
    <t>Office Items Purchases</t>
  </si>
  <si>
    <t>Total</t>
  </si>
  <si>
    <t>CLOSED</t>
  </si>
  <si>
    <t>PAID 6334.82</t>
  </si>
  <si>
    <t>Previous Balance</t>
  </si>
  <si>
    <t>Duplicate Key Maker Charges (2 Keys)</t>
  </si>
  <si>
    <t>Balance Left Settled with Previous Balance</t>
  </si>
  <si>
    <t>13/09/2023</t>
  </si>
  <si>
    <t>Tank Cleaning</t>
  </si>
  <si>
    <t>Already Paid</t>
  </si>
  <si>
    <t>Access Payment of Imprest</t>
  </si>
  <si>
    <t>Yogesh</t>
  </si>
  <si>
    <t>Imprest Balance</t>
  </si>
  <si>
    <t>Status</t>
  </si>
  <si>
    <t>PAID</t>
  </si>
  <si>
    <t>Voucher-Akash Malhotra-18/12/23</t>
  </si>
  <si>
    <t>Voucher-Chandra Mohan-15/12/23</t>
  </si>
  <si>
    <t>Voucher-Om Prakash-04/01/24</t>
  </si>
  <si>
    <t>Client Lunch - Foodlinks (Akash Malhotra)</t>
  </si>
  <si>
    <t>Voucher-Akash Malhotra-20-21/01/24</t>
  </si>
  <si>
    <t>Voucher-Akash Malhotra-22/01/24</t>
  </si>
  <si>
    <t>Voucher-Dinesh Bisht-11/01/2024</t>
  </si>
  <si>
    <t>Team Lunch (On celebration of 26/01/24)</t>
  </si>
  <si>
    <t>Voucher-Akash Malhotra-14/02/24</t>
  </si>
  <si>
    <t>3 Office Keys</t>
  </si>
  <si>
    <t>Voucher-Chandra Mohan-06/03/24</t>
  </si>
  <si>
    <t>Voucher-Vaibhav Shrivastava-14/03/24</t>
  </si>
  <si>
    <t>Medicine (First Aid)</t>
  </si>
  <si>
    <t>Voucher-Chandra Mohan-09/04/24 &amp; 10/04/24</t>
  </si>
  <si>
    <t xml:space="preserve">Voucher-Dinesh Bisht-28/03/24 </t>
  </si>
  <si>
    <t>Voucher-Dinesh Bisht- AC Electricity Work at 511</t>
  </si>
  <si>
    <t>S. No.</t>
  </si>
  <si>
    <t>Imprest Recevied</t>
  </si>
  <si>
    <t xml:space="preserve">Voucher-Akash Malhotra-03/05/24 </t>
  </si>
  <si>
    <t>Team Lunch</t>
  </si>
  <si>
    <t>Outstanding</t>
  </si>
  <si>
    <t>Voucher-Chandra Mohan-Food Bill 04/06/24</t>
  </si>
  <si>
    <t>Office Items Purchases - By Om Prakash</t>
  </si>
  <si>
    <t>Client Lunch at Office - Justa Group</t>
  </si>
  <si>
    <t>Birthday Cake - Akash Malhotra</t>
  </si>
  <si>
    <t>Birthday Cake - Bharat Singh</t>
  </si>
  <si>
    <t>Birthday Cake - Dinesh Singh Bisht</t>
  </si>
  <si>
    <t>Birthday Cake - Shashank</t>
  </si>
  <si>
    <t>Birthday Cake-Rajeev Mahay Sir 22/08/24</t>
  </si>
  <si>
    <t>Farewell Cake-Ritvik Sharma- 30/08/24</t>
  </si>
  <si>
    <t>Office Items Purchases - 31/08/24</t>
  </si>
  <si>
    <t>Voucher - Dinesh Bisht (58Km)</t>
  </si>
  <si>
    <t>Office Items Purchases - Balance of S.No. 6</t>
  </si>
  <si>
    <t>Office Items Purchases - 25/09/24</t>
  </si>
  <si>
    <t>Client (Super Hero) Lunch @ 511 Office - 5 Pax</t>
  </si>
  <si>
    <t xml:space="preserve">Office Items Purchases </t>
  </si>
  <si>
    <t>Voucher - Vaibhav Shrivastava</t>
  </si>
  <si>
    <t>Purchased Plant for Office - Om Prakash</t>
  </si>
  <si>
    <t>Office Items Purchases - Diwali (Om Prakash)</t>
  </si>
  <si>
    <t>Office Items Purchases - Diwali (Swarn)</t>
  </si>
  <si>
    <t>Sweets - Diwali (Swarn)</t>
  </si>
  <si>
    <t>j</t>
  </si>
  <si>
    <t>Site Visit for Implementation of AIPL - Birendra Negi - 07.11.24</t>
  </si>
  <si>
    <t>Chandra Sir</t>
  </si>
  <si>
    <t>Fruits and puja item for Diwali - Om Prakash - 05.11.24</t>
  </si>
  <si>
    <t>NUO Justa GK1 for meeting with Amit Sharda - Om Prakash - 14.10.24</t>
  </si>
  <si>
    <t>Diwali Gift Distribution - Birendra Negi - 07.11.24</t>
  </si>
  <si>
    <t>Flower Decoration for Diwali - Akash Mlhotra - 30.10.24</t>
  </si>
  <si>
    <t>Diwali Gift Distribution - Om Prakash - 05.11.24</t>
  </si>
  <si>
    <t>Electric kettle repair - Dinesh Singh Bisht</t>
  </si>
  <si>
    <t>Paid to PABX engineer to set the wave file - Dinesh Singh Bisht - 14.11.24</t>
  </si>
  <si>
    <t>Travel Bill - Pawan Palariya  14.11.24 &amp; 15.11.24</t>
  </si>
  <si>
    <t>Office Files</t>
  </si>
  <si>
    <t>Travel Bill - Vaibhav Shrivastava  26.11.24</t>
  </si>
  <si>
    <t>Travel Bill - Chandra Mohan Joshi 26.11.24</t>
  </si>
  <si>
    <t>Garbage Bag - Akash Malhotra  16.12.24</t>
  </si>
  <si>
    <t>Travel Bill - Vaibhav Shrivastava  18.12.24</t>
  </si>
  <si>
    <t>Paid</t>
  </si>
  <si>
    <t>Birthday Cake- Vaibhav- 29/12/24</t>
  </si>
  <si>
    <t>Travel Bill - Vaibhav Shrivastava  24.01.25</t>
  </si>
  <si>
    <t>Birthday Cake- Birendra Sir - 05/01/25</t>
  </si>
  <si>
    <t>Birthday Cake- Kanchan - 29/01/25</t>
  </si>
  <si>
    <t>Amount Received</t>
  </si>
  <si>
    <t>Birthday Cake- Swarn - 16/02/25</t>
  </si>
  <si>
    <t>Voucher - Chandra Mohan Joshi (20,21,22,23 &amp; 24  Jan) - DGC</t>
  </si>
  <si>
    <t>Voucher - Chandra Mohan Joshi (27,28,29,30 &amp; 31  Jan) - DGC</t>
  </si>
  <si>
    <t>Voucher - Chandra Mohan Joshi (03,04,07,10 &amp; 12  Feb) - DGC</t>
  </si>
  <si>
    <t>Voucher - Vaibhav Srivasatva (DLF EMPORIO EXPENSES)</t>
  </si>
  <si>
    <t>Payment Released By PF FInance</t>
  </si>
  <si>
    <t>Farewell Cake- Vaibhav - 03/03/25</t>
  </si>
  <si>
    <t>Car Parking Reimbursement - Chandra Mohan</t>
  </si>
  <si>
    <t>Car Parking Reimbursement - Dinesh Singh Bisht</t>
  </si>
  <si>
    <t>Car Parking Reimbursement - Om Prakash</t>
  </si>
  <si>
    <t>Bike Parking Reimbursement - Pravin Kumar</t>
  </si>
  <si>
    <t>Bike Parking Reimbursement - Akash Malhotra</t>
  </si>
  <si>
    <t>Hard Beverages - Holi Party 578 Office (Dinesh Bisht)</t>
  </si>
  <si>
    <t>Voucher - Tushar Maurya - Lusso (To and From)</t>
  </si>
  <si>
    <t xml:space="preserve">11 Vouchers - Arun Kumar </t>
  </si>
  <si>
    <t>Payment Vs Expense</t>
  </si>
  <si>
    <t>Finance to Pay for Imprest</t>
  </si>
  <si>
    <t>Donation (Valmiki Aashram)</t>
  </si>
  <si>
    <t>Bike Parking Reimbursement - Shashank</t>
  </si>
  <si>
    <t>2 Vouchers - Arun Kumar</t>
  </si>
  <si>
    <t>1 Vouchers - Arun Kumar</t>
  </si>
  <si>
    <t>Car Parking Reimbursement of May - Chandra Mohan</t>
  </si>
  <si>
    <t>Bike Parking Reimbursement of May - Akash Malhotra</t>
  </si>
  <si>
    <t>Bike Parking Reimbursement of May - Pravin Kumar</t>
  </si>
  <si>
    <t>Car Parking Reimbursement of May - Dinesh Singh Bisht</t>
  </si>
  <si>
    <t>Voucher - Chandra Mohan - DGC (To and From)</t>
  </si>
  <si>
    <t>1 Voucher - Arun Kumar</t>
  </si>
  <si>
    <t>Office kettle repair</t>
  </si>
  <si>
    <t>Voucher - Tushar Maurya - DGCL (To and From)</t>
  </si>
  <si>
    <t>Office Main Door Repair</t>
  </si>
  <si>
    <t>Voucher - Shashank Singh - DLF (To and From)</t>
  </si>
  <si>
    <t>Car Parking Reimbursement of June - Chandra Mohan</t>
  </si>
  <si>
    <t>Bike Parking Reimbursement of June - Akash Malhotra</t>
  </si>
  <si>
    <t>Car Parking Reimbursement of June - Dinesh Singh Bisht</t>
  </si>
  <si>
    <t>Car Parking Reimbursement of June - Om Prakash</t>
  </si>
  <si>
    <t>03 Office Keys</t>
  </si>
  <si>
    <t>Chandra Sir's DGC expense</t>
  </si>
  <si>
    <t>Birthday Cake (Aastha and Akash Malhotra)</t>
  </si>
  <si>
    <t>Birthday Cake ( Dinesh Singh Bisht)</t>
  </si>
  <si>
    <t>Office Item Purchases</t>
  </si>
  <si>
    <t>1 Voucher - Arun Kumar (14/07/25)</t>
  </si>
  <si>
    <t>1 Voucher - Arun Kumar (15/07/25)</t>
  </si>
  <si>
    <t>1 Voucher - Arun Kumar (16/07/25)</t>
  </si>
  <si>
    <t>Car Parking Reimbursement of July - Chandra Mohan</t>
  </si>
  <si>
    <t>Bike Parking Reimbursement of July - Pravin Kumar</t>
  </si>
  <si>
    <t>Car Parking Reimbursement of July - Dinesh Singh Bisht</t>
  </si>
  <si>
    <t>Car Parking Reimbursement of July - Om Prakash</t>
  </si>
  <si>
    <t>Car Parking Reimbursement of August - Chandra Mohan</t>
  </si>
  <si>
    <t>Car Parking Reimbursement of August - Dinesh Singh Bisht</t>
  </si>
  <si>
    <t>Car Parking Reimbursement of August - Om Prakash</t>
  </si>
  <si>
    <t>Birthday Cake- Shashank - 10/07/25</t>
  </si>
  <si>
    <t>1 Voucher - Arun Kumar (28/07/25)</t>
  </si>
  <si>
    <t>1 Voucher - Arun Kumar (30/07/25)</t>
  </si>
  <si>
    <t>1 Voucher - Arun Kumar (01/08/25)</t>
  </si>
  <si>
    <t>Bike Parking Reimbursement of August - Pravin Kumar</t>
  </si>
  <si>
    <t>1 Voucher - Arun Kumar (07/08/25)</t>
  </si>
  <si>
    <t>Bike Parking Reimbursement of August - Akash Malhotra</t>
  </si>
  <si>
    <t>1 Voucher - Arun Kumar (19/08/25)</t>
  </si>
  <si>
    <t>1 Voucher - Arun Kumar (20/08/25)</t>
  </si>
  <si>
    <t>Voucher - Siddharth Pandey - Radission MG Road Delhi (To and From)</t>
  </si>
  <si>
    <t>Office Items Purchases (Files)</t>
  </si>
  <si>
    <t>1 Voucher - Arun Kumar (04/09/25)</t>
  </si>
  <si>
    <t>Car Parking Reimbursement of September - Chandra Mohan</t>
  </si>
  <si>
    <t>Car Parking Reimbursement of September - Dinesh Singh Bisht</t>
  </si>
  <si>
    <t>Car Parking Reimbursement of September - Om Prakash</t>
  </si>
  <si>
    <t>1 Voucher - Arun Kumar (05/09/25)</t>
  </si>
  <si>
    <t>1 Voucher - Chandra Mohan - 511 Office to DGC (09/09/25)</t>
  </si>
  <si>
    <t>1 Voucher - Arun Kumar (09/09/25)</t>
  </si>
  <si>
    <t>Bike Parking Reimbursement of September - Akash Malhotra</t>
  </si>
  <si>
    <t>1 Voucher - Arun Kumar (17/09/25)</t>
  </si>
  <si>
    <t>1 Voucher - Arun Kumar (22/09/25)</t>
  </si>
  <si>
    <t>Bike Parking Reimbursement of September - Shashank Singh</t>
  </si>
  <si>
    <t>Car Parking Reimbursement of October - Chandra Mohan</t>
  </si>
  <si>
    <t>Car Parking Reimbursement of October - Dinesh Singh Bisht</t>
  </si>
  <si>
    <t>1 Voucher - Arun Kumar (30/09/25)</t>
  </si>
  <si>
    <t>1 Voucher - Arun Kumar (01/10/25)</t>
  </si>
  <si>
    <t>1 Voucher - Arun Kumar (03/10/25)</t>
  </si>
  <si>
    <t>Voucher - Chandra Mohan Joshi - Eros Hotel (To and From)</t>
  </si>
  <si>
    <t>1 Voucher - Arun Kumar (08/10/25)</t>
  </si>
  <si>
    <t>Bike Parking Reimbursement of October - Akash Malhotra</t>
  </si>
  <si>
    <t>1 Voucher - Arun Kumar (17/10/25)</t>
  </si>
  <si>
    <t>1 Voucher - Arun Kumar (18/10/25)</t>
  </si>
  <si>
    <t>1 Voucher - Arun Kumar (20/10/25)</t>
  </si>
  <si>
    <t>Cake Arrangement - CMJ Celeberation (Date: 18 Sep 2025)</t>
  </si>
  <si>
    <t>Car Parking Reimbursement of November - Dinesh Singh Bisht</t>
  </si>
  <si>
    <t>Cake Arrangement - Tushar's B'day (Date: 09 Sep 2025)</t>
  </si>
  <si>
    <t>Car Parking Reimbursement of November - Chandra Mohan Joshi</t>
  </si>
  <si>
    <t>1 Voucher - Arun Kumar (30/10/25) - Coffee 511 Office</t>
  </si>
  <si>
    <t>1 Voucher - Arun Kumar (31/10/25)</t>
  </si>
  <si>
    <t>1 Voucher - Arun Kumar (01/11/25)</t>
  </si>
  <si>
    <t>1 Voucher - Arun Kumar (12/11/25)</t>
  </si>
  <si>
    <t>1 Voucher - Arun Kumar (18/11/25)</t>
  </si>
  <si>
    <t>Diwali Gift Distribution on 16th &amp; 17th Oct - Birendra Singh Negi</t>
  </si>
  <si>
    <t>Bike Parking Reimbursement of November- Shashank Singh</t>
  </si>
  <si>
    <t>1 Voucher - Arun Kumar (20/11/25)</t>
  </si>
  <si>
    <t>Advance Paid to Arun Kumar</t>
  </si>
  <si>
    <t>Cake Arrangement - CMJ Birthday Celeberation (Date: 01st December )</t>
  </si>
  <si>
    <t>Office Items Purchases (Disposal plates and spoons)</t>
  </si>
  <si>
    <t>Car Parking Reimbursement of December - Chandra Mohan</t>
  </si>
  <si>
    <t>Car Parking Reimbursement of December - Dinesh Singh Bisht</t>
  </si>
  <si>
    <t>Car Parking Reimbursement of December - Om Prakash</t>
  </si>
  <si>
    <t>1 Voucher - Arun Kumar (01/12/25)</t>
  </si>
  <si>
    <t>1 Voucher - Om Prakash (17/12/2025) - Lemon Tree Ggn Visits</t>
  </si>
  <si>
    <t xml:space="preserve">1 Voucher - Tushar Maurya  (07/12/2025) - Home to Lemon Tree Ggn </t>
  </si>
  <si>
    <t>1 Voucher - Arun Kumar (16/12/25)</t>
  </si>
  <si>
    <t>1 Voucher - Arun Kumar (17/12/25)</t>
  </si>
  <si>
    <t>Bike Parking Reimbursement of December - Shashank Singh</t>
  </si>
  <si>
    <t>1 Voucher - Rajeev Kumar (Expo Inn Project)</t>
  </si>
  <si>
    <t>1 Voucher - Arun Kumar (31/12/25)</t>
  </si>
  <si>
    <t>Car Parking Reimbursement of January - Chandra Mohan</t>
  </si>
  <si>
    <t>Car Parking Reimbursement of January - Dinesh Singh Bisht</t>
  </si>
  <si>
    <t>Car Parking Reimbursement of January - Om Prakash</t>
  </si>
  <si>
    <t>Cake Arrangement - Rajeev Kumar Birthday Celeberation (Date: 28th December )</t>
  </si>
  <si>
    <t>Cake Arrangement - Birendra Negi Birthday Celeberation (Date: 05th January )</t>
  </si>
  <si>
    <t>Bike Parking Reimbursement of January - Akash Malhotra</t>
  </si>
  <si>
    <t>Bike Parking Reimbursement of January - Bharat Singh</t>
  </si>
  <si>
    <t>Lohri Celeberation @ 511 Office - Voucher (Om Prakash)</t>
  </si>
  <si>
    <t>Bike Parking Reimbursement of January - Shashank Singh</t>
  </si>
  <si>
    <t>Voucher - Dinesh Singh Bisht (Karmalake Land Demo)</t>
  </si>
  <si>
    <t>1 Voucher - Arun Kumar (31/01/26)</t>
  </si>
  <si>
    <t>1 Voucher - Arun Kumar (02/02/26)</t>
  </si>
  <si>
    <t>First Aid Medicine for 511 Office</t>
  </si>
  <si>
    <t>Office Items Purchases- Tissue Box</t>
  </si>
  <si>
    <t>Bike Parking Reimbursement of February - Bharat Singh</t>
  </si>
  <si>
    <t>Car Parking Reimbursement of February - Chandra Mohan</t>
  </si>
  <si>
    <t>Car Parking Reimbursement of February - Dinesh Singh Bisht</t>
  </si>
  <si>
    <t>Car Parking Reimbursement of February - Om Prakash</t>
  </si>
  <si>
    <t>Office Items Purchases - Garbage bags</t>
  </si>
  <si>
    <t>1 Voucher - Arun Kumar (16/02/26)</t>
  </si>
  <si>
    <t>1 Voucher - Arun Kumar (17/02/26)</t>
  </si>
  <si>
    <t>Boss's Lunch @ 511 Office Dated 18th Feb 2026</t>
  </si>
  <si>
    <t>1 Voucher - Arun (27th Feb 2026) - ADVANCE</t>
  </si>
  <si>
    <t>Cake Arrangement - Om Prakash - Birthday Celeberation (Date: 10th March)</t>
  </si>
  <si>
    <t>Cake Arrangement - Kanchan -  Birthday Celeberation (Date: 29th Jan)</t>
  </si>
  <si>
    <t>Bike Parking Reimbursement of March - Shashank Singh</t>
  </si>
  <si>
    <t>Car Parking Reimbursement of March - Chandra Mohan</t>
  </si>
  <si>
    <t>Car Parking Reimbursement of March - Dinesh Singh Bisht</t>
  </si>
  <si>
    <t>Car Parking Reimbursement of March - Om Prakash</t>
  </si>
  <si>
    <t xml:space="preserve">Advance Paid to Arun Kumar </t>
  </si>
  <si>
    <t>Team Dinner on 31/03/2026</t>
  </si>
  <si>
    <t>Team Breakfast on 01/04/2026</t>
  </si>
  <si>
    <t>1 Voucher - Arun Kumar (18/03/26)</t>
  </si>
  <si>
    <t>1 Voucher - Arun Kumar (01/04/26)</t>
  </si>
  <si>
    <t>1 Voucher - Arun Kumar (02/04/26)</t>
  </si>
  <si>
    <t>1 Voucher - Dinesh Singh Bisht (31/03/26)</t>
  </si>
  <si>
    <t>1 Voucher - Dinesh Singh Bisht (20/03/26)</t>
  </si>
  <si>
    <t>1 Voucher - Om Prakash (31/03/26)</t>
  </si>
  <si>
    <t>Bike Parking Reimbursement of March - Bharat Singh</t>
  </si>
  <si>
    <t>Office Items Purchases - Cobra Spring Files</t>
  </si>
  <si>
    <t>1 Voucher - Tushar Maurya (13/04/26)</t>
  </si>
  <si>
    <t>1 Voucher - Arun Kumar (14/04/26)</t>
  </si>
  <si>
    <t>1 Voucher - Arun Kumar (15/04/26)</t>
  </si>
  <si>
    <t>1 Voucher - Arun Kumar (21/04/26)</t>
  </si>
  <si>
    <t>1 Voucher - Arun Kumar (22/04/26)</t>
  </si>
  <si>
    <t>1 Voucher - Arun Kumar (01/05/26)</t>
  </si>
  <si>
    <t>Bike Parking Reimbursement of May - Bharat Singh</t>
  </si>
  <si>
    <t>Car Parking Reimbursement of May - Om Prakash</t>
  </si>
  <si>
    <t>1 Voucher - Arun Kumar (14/05/26)</t>
  </si>
  <si>
    <t>1 Voucher - Arun Kumar (15/05/26)</t>
  </si>
  <si>
    <t>1 Voucher - Arun Kumar (30/05/26)</t>
  </si>
  <si>
    <t>1 Voucher - Arun Kumar (01/06/26)</t>
  </si>
  <si>
    <t>Bike Parking Reimbursement of June - Shashank Singh</t>
  </si>
  <si>
    <t>Bike Parking Reimbursement of June - Pravin Kumar</t>
  </si>
  <si>
    <t>Car Parking Reimbursement of June- Chandra Mohan</t>
  </si>
  <si>
    <t>Car Parking Reimbursement of June- Om Prakash</t>
  </si>
  <si>
    <t>1 Voucher - Arun Kumar (12/06/26)</t>
  </si>
  <si>
    <t>Plumber Payment</t>
  </si>
  <si>
    <t>Voucher - RajniKant Singh  - Hilton Bangalore  (To and From)</t>
  </si>
  <si>
    <t>Cake Arrangement - Akash -  Birthday Celeberation (Date: 10th June)</t>
  </si>
  <si>
    <t>Cake Arrangement - Swarn -  Birthday Celeberation (Date: 16th Feb) - Ordered on 13th May</t>
  </si>
  <si>
    <t>Cake Arrangement - Dinesh Singh Bisht -  Birthday Celeberation (Date: 18th June)</t>
  </si>
  <si>
    <t>1 Voucher - Arun Kumar (18/06/26)</t>
  </si>
  <si>
    <t>1 Voucher - Arun Kumar (17/06/26)</t>
  </si>
  <si>
    <t>1 Voucher - Arun Kumar (16/06/26)</t>
  </si>
  <si>
    <t>Team Lunch - Gurgaon Office (Lemon Tree Group Server Setup Activity)</t>
  </si>
  <si>
    <t>Team Lunch - Kolkata Office (Lemon Tree Group Server Setup Activity)</t>
  </si>
  <si>
    <t>1 Voucher - Arun Kumar (30/06/26)</t>
  </si>
  <si>
    <t xml:space="preserve">Late night working for Lemon Tree - Food </t>
  </si>
  <si>
    <t>Distribution of Sweets on the occation of PFIPL Day</t>
  </si>
  <si>
    <t>Car Parking Reimbursement of July- Chandra Mohan</t>
  </si>
  <si>
    <t>2 - Vouchers - Rajeev Kumar (Crowner Plaza, Rohini &amp; Expo In, Noida)</t>
  </si>
  <si>
    <t>2- Vouchers - Arun Kumar (Inter Office Travel &amp; Travel To Banks)</t>
  </si>
  <si>
    <t>Bike Parking Reimbursement of July - Bharat Singh</t>
  </si>
  <si>
    <t>Bike Parking Reimbursement of July - Shashank Singh</t>
  </si>
  <si>
    <t>1 Voucher - Arun Kumar (14/07/26)</t>
  </si>
  <si>
    <t>1 Voucher - Arun Kumar (15/07/26)</t>
  </si>
  <si>
    <t>1 Voucher - Birendra Singh Negi (22/07/26)</t>
  </si>
  <si>
    <t>Car Parking Reimbursement of July- Om Prakash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</si>
</sst>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0"/>
      <color rgb="FFFF0000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FF0000"/>
      <name val="Tahoma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Tahoma"/>
    </font>
    <font>
      <b/>
      <sz val="12"/>
      <color rgb="FFFF0000"/>
      <name val="Calibri"/>
      <family val="2"/>
      <scheme val="minor"/>
    </font>
    <font>
      <b/>
      <sz val="10"/>
      <color theme="1"/>
      <name val="Tahoma"/>
    </font>
    <font>
      <b/>
      <sz val="10"/>
      <color rgb="FFFF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5" fontId="1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" fontId="1" fillId="0" borderId="1" xfId="0" applyNumberFormat="1" applyFont="1" applyBorder="1" applyAlignment="1">
      <alignment horizontal="center"/>
    </xf>
    <xf numFmtId="4" fontId="3" fillId="0" borderId="0" xfId="0" applyNumberFormat="1" applyFont="1" applyAlignment="1">
      <alignment horizontal="center"/>
    </xf>
    <xf numFmtId="15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2" fillId="2" borderId="5" xfId="0" applyFont="1" applyFill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4" fontId="1" fillId="0" borderId="0" xfId="0" applyNumberFormat="1" applyFont="1" applyAlignment="1">
      <alignment horizontal="center"/>
    </xf>
    <xf numFmtId="4" fontId="0" fillId="0" borderId="0" xfId="0" applyNumberFormat="1"/>
    <xf numFmtId="4" fontId="1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7" fillId="2" borderId="5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15" fontId="0" fillId="0" borderId="5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0" fontId="7" fillId="0" borderId="5" xfId="0" applyFont="1" applyBorder="1" applyAlignment="1">
      <alignment horizontal="center"/>
    </xf>
    <xf numFmtId="4" fontId="7" fillId="0" borderId="5" xfId="0" applyNumberFormat="1" applyFont="1" applyBorder="1" applyAlignment="1">
      <alignment horizontal="center"/>
    </xf>
    <xf numFmtId="4" fontId="8" fillId="0" borderId="0" xfId="0" applyNumberFormat="1" applyFont="1" applyAlignment="1">
      <alignment horizontal="center"/>
    </xf>
    <xf numFmtId="0" fontId="9" fillId="0" borderId="1" xfId="0" applyFont="1" applyBorder="1" applyAlignment="1">
      <alignment horizontal="center"/>
    </xf>
    <xf numFmtId="4" fontId="1" fillId="0" borderId="1" xfId="0" applyNumberFormat="1" applyFont="1" applyBorder="1"/>
    <xf numFmtId="4" fontId="1" fillId="3" borderId="1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left"/>
    </xf>
    <xf numFmtId="4" fontId="8" fillId="2" borderId="0" xfId="0" applyNumberFormat="1" applyFont="1" applyFill="1" applyAlignment="1">
      <alignment horizontal="center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1" fillId="2" borderId="5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left"/>
    </xf>
    <xf numFmtId="4" fontId="11" fillId="0" borderId="1" xfId="0" applyNumberFormat="1" applyFont="1" applyBorder="1" applyAlignment="1">
      <alignment horizontal="center"/>
    </xf>
    <xf numFmtId="15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4" fontId="9" fillId="3" borderId="1" xfId="0" applyNumberFormat="1" applyFont="1" applyFill="1" applyBorder="1" applyAlignment="1">
      <alignment horizontal="right"/>
    </xf>
    <xf numFmtId="4" fontId="9" fillId="0" borderId="1" xfId="0" applyNumberFormat="1" applyFont="1" applyBorder="1" applyAlignment="1">
      <alignment horizontal="center"/>
    </xf>
    <xf numFmtId="4" fontId="9" fillId="0" borderId="0" xfId="0" applyNumberFormat="1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4" fontId="12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center"/>
    </xf>
    <xf numFmtId="15" fontId="9" fillId="0" borderId="0" xfId="0" applyNumberFormat="1" applyFont="1" applyAlignment="1">
      <alignment horizontal="center"/>
    </xf>
    <xf numFmtId="0" fontId="9" fillId="3" borderId="1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center" wrapText="1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zoomScale="90" zoomScaleNormal="90" workbookViewId="0">
      <selection activeCell="H11" sqref="H11"/>
    </sheetView>
  </sheetViews>
  <sheetFormatPr defaultColWidth="16.109375" defaultRowHeight="13.2" x14ac:dyDescent="0.25"/>
  <cols>
    <col min="1" max="1" width="5" style="1" bestFit="1" customWidth="1"/>
    <col min="2" max="2" width="17.6640625" style="1" customWidth="1"/>
    <col min="3" max="3" width="46.44140625" style="1" customWidth="1"/>
    <col min="4" max="4" width="15.44140625" style="1" customWidth="1"/>
    <col min="5" max="5" width="12.88671875" style="1" bestFit="1" customWidth="1"/>
    <col min="6" max="6" width="16.109375" style="1"/>
    <col min="7" max="7" width="16.109375" style="1" customWidth="1"/>
    <col min="8" max="16384" width="16.109375" style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7">
        <f>5000</f>
        <v>5000</v>
      </c>
    </row>
    <row r="2" spans="1:8" x14ac:dyDescent="0.25">
      <c r="A2" s="61" t="s">
        <v>6</v>
      </c>
      <c r="B2" s="62"/>
      <c r="C2" s="62"/>
      <c r="D2" s="62"/>
      <c r="E2" s="63"/>
      <c r="F2" s="2"/>
    </row>
    <row r="3" spans="1:8" x14ac:dyDescent="0.25">
      <c r="A3" s="2">
        <v>1</v>
      </c>
      <c r="B3" s="3">
        <v>45114</v>
      </c>
      <c r="C3" s="2" t="s">
        <v>7</v>
      </c>
      <c r="D3" s="2" t="s">
        <v>8</v>
      </c>
      <c r="E3" s="8">
        <v>764.82</v>
      </c>
      <c r="F3" s="8">
        <f>G1-E3</f>
        <v>4235.18</v>
      </c>
    </row>
    <row r="4" spans="1:8" x14ac:dyDescent="0.25">
      <c r="A4" s="2">
        <v>2</v>
      </c>
      <c r="B4" s="3">
        <v>45124</v>
      </c>
      <c r="C4" s="2" t="s">
        <v>9</v>
      </c>
      <c r="D4" s="2" t="s">
        <v>10</v>
      </c>
      <c r="E4" s="8">
        <v>910</v>
      </c>
      <c r="F4" s="8">
        <f>F3-E4</f>
        <v>3325.1800000000003</v>
      </c>
    </row>
    <row r="5" spans="1:8" x14ac:dyDescent="0.25">
      <c r="A5" s="2">
        <v>3</v>
      </c>
      <c r="B5" s="3">
        <v>45124</v>
      </c>
      <c r="C5" s="2" t="s">
        <v>9</v>
      </c>
      <c r="D5" s="2" t="s">
        <v>10</v>
      </c>
      <c r="E5" s="8">
        <v>540</v>
      </c>
      <c r="F5" s="8">
        <f t="shared" ref="F5:F7" si="0">F4-E5</f>
        <v>2785.1800000000003</v>
      </c>
    </row>
    <row r="6" spans="1:8" x14ac:dyDescent="0.25">
      <c r="A6" s="2">
        <v>4</v>
      </c>
      <c r="B6" s="3">
        <v>45131</v>
      </c>
      <c r="C6" s="2" t="s">
        <v>11</v>
      </c>
      <c r="D6" s="2" t="s">
        <v>8</v>
      </c>
      <c r="E6" s="8">
        <v>2502</v>
      </c>
      <c r="F6" s="8">
        <f t="shared" si="0"/>
        <v>283.18000000000029</v>
      </c>
    </row>
    <row r="7" spans="1:8" x14ac:dyDescent="0.25">
      <c r="A7" s="2">
        <v>5</v>
      </c>
      <c r="B7" s="3">
        <v>45135</v>
      </c>
      <c r="C7" s="2" t="s">
        <v>11</v>
      </c>
      <c r="D7" s="2" t="s">
        <v>8</v>
      </c>
      <c r="E7" s="8">
        <v>1618</v>
      </c>
      <c r="F7" s="8">
        <f t="shared" si="0"/>
        <v>-1334.8199999999997</v>
      </c>
    </row>
    <row r="8" spans="1:8" x14ac:dyDescent="0.25">
      <c r="A8" s="2"/>
      <c r="B8" s="3"/>
      <c r="C8" s="2"/>
      <c r="D8" s="2"/>
      <c r="E8" s="8"/>
      <c r="F8" s="8"/>
    </row>
    <row r="9" spans="1:8" x14ac:dyDescent="0.25">
      <c r="A9" s="5"/>
      <c r="B9" s="5"/>
      <c r="C9" s="5" t="s">
        <v>12</v>
      </c>
      <c r="D9" s="5"/>
      <c r="E9" s="5"/>
      <c r="F9" s="5"/>
    </row>
    <row r="10" spans="1:8" x14ac:dyDescent="0.25">
      <c r="C10" s="6" t="s">
        <v>5</v>
      </c>
      <c r="D10" s="6"/>
      <c r="E10" s="6"/>
      <c r="F10" s="9">
        <f>F7</f>
        <v>-1334.8199999999997</v>
      </c>
      <c r="H10" s="15" t="s">
        <v>13</v>
      </c>
    </row>
    <row r="11" spans="1:8" x14ac:dyDescent="0.25">
      <c r="H11" s="14" t="s">
        <v>14</v>
      </c>
    </row>
    <row r="18" spans="5:6" x14ac:dyDescent="0.25">
      <c r="E18" s="11"/>
      <c r="F18" s="10"/>
    </row>
    <row r="19" spans="5:6" x14ac:dyDescent="0.25">
      <c r="E19" s="11"/>
      <c r="F19" s="10"/>
    </row>
  </sheetData>
  <mergeCells count="1">
    <mergeCell ref="A2:E2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9335A-EA96-4B71-8A45-DD5A64D2B550}">
  <dimension ref="A1:G20"/>
  <sheetViews>
    <sheetView workbookViewId="0">
      <selection activeCell="F4" sqref="F4"/>
    </sheetView>
  </sheetViews>
  <sheetFormatPr defaultColWidth="16.109375" defaultRowHeight="13.2" x14ac:dyDescent="0.25"/>
  <cols>
    <col min="1" max="1" width="5" style="1" bestFit="1" customWidth="1"/>
    <col min="2" max="2" width="17.6640625" style="1" customWidth="1"/>
    <col min="3" max="3" width="46.44140625" style="1" customWidth="1"/>
    <col min="4" max="4" width="15.44140625" style="1" customWidth="1"/>
    <col min="5" max="5" width="12.88671875" style="1" bestFit="1" customWidth="1"/>
    <col min="6" max="6" width="11.109375" style="1" customWidth="1"/>
    <col min="7" max="7" width="16.109375" style="1" customWidth="1"/>
    <col min="8" max="16384" width="16.109375" style="1"/>
  </cols>
  <sheetData>
    <row r="1" spans="1:7" x14ac:dyDescent="0.25">
      <c r="G1" s="12" t="s">
        <v>15</v>
      </c>
    </row>
    <row r="2" spans="1:7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7">
        <v>0</v>
      </c>
    </row>
    <row r="3" spans="1:7" x14ac:dyDescent="0.25">
      <c r="A3" s="61" t="s">
        <v>6</v>
      </c>
      <c r="B3" s="62"/>
      <c r="C3" s="62"/>
      <c r="D3" s="62"/>
      <c r="E3" s="63"/>
      <c r="F3" s="2"/>
    </row>
    <row r="4" spans="1:7" x14ac:dyDescent="0.25">
      <c r="A4" s="2">
        <v>1</v>
      </c>
      <c r="B4" s="3">
        <v>45145</v>
      </c>
      <c r="C4" s="2" t="s">
        <v>11</v>
      </c>
      <c r="D4" s="2" t="s">
        <v>8</v>
      </c>
      <c r="E4" s="8">
        <v>1014</v>
      </c>
      <c r="F4" s="8">
        <f>G2-E4</f>
        <v>-1014</v>
      </c>
    </row>
    <row r="5" spans="1:7" x14ac:dyDescent="0.25">
      <c r="A5" s="2">
        <v>2</v>
      </c>
      <c r="B5" s="3">
        <v>45151</v>
      </c>
      <c r="C5" s="2" t="s">
        <v>16</v>
      </c>
      <c r="D5" s="2" t="s">
        <v>10</v>
      </c>
      <c r="E5" s="8">
        <v>500</v>
      </c>
      <c r="F5" s="8">
        <f>G3-E5</f>
        <v>-500</v>
      </c>
    </row>
    <row r="6" spans="1:7" x14ac:dyDescent="0.25">
      <c r="A6" s="2">
        <v>3</v>
      </c>
      <c r="B6" s="3">
        <v>45154</v>
      </c>
      <c r="C6" s="2" t="s">
        <v>11</v>
      </c>
      <c r="D6" s="2" t="s">
        <v>8</v>
      </c>
      <c r="E6" s="8">
        <v>1847</v>
      </c>
      <c r="F6" s="8">
        <v>-1847</v>
      </c>
    </row>
    <row r="7" spans="1:7" x14ac:dyDescent="0.25">
      <c r="A7" s="2">
        <v>4</v>
      </c>
      <c r="B7" s="3">
        <v>45166</v>
      </c>
      <c r="C7" s="2" t="s">
        <v>11</v>
      </c>
      <c r="D7" s="2" t="s">
        <v>8</v>
      </c>
      <c r="E7" s="8">
        <v>1369</v>
      </c>
      <c r="F7" s="8">
        <v>-1369</v>
      </c>
    </row>
    <row r="8" spans="1:7" x14ac:dyDescent="0.25">
      <c r="A8" s="2">
        <v>5</v>
      </c>
      <c r="B8" s="3"/>
      <c r="C8" s="2"/>
      <c r="D8" s="2"/>
      <c r="E8" s="8"/>
      <c r="F8" s="8"/>
    </row>
    <row r="9" spans="1:7" x14ac:dyDescent="0.25">
      <c r="A9" s="2"/>
      <c r="B9" s="3"/>
      <c r="C9" s="2"/>
      <c r="D9" s="2"/>
      <c r="E9" s="8"/>
      <c r="F9" s="8"/>
    </row>
    <row r="10" spans="1:7" x14ac:dyDescent="0.25">
      <c r="A10" s="5"/>
      <c r="B10" s="5"/>
      <c r="C10" s="5" t="s">
        <v>12</v>
      </c>
      <c r="D10" s="5"/>
      <c r="E10" s="13">
        <f>SUM(E4:E9)</f>
        <v>4730</v>
      </c>
      <c r="F10" s="13">
        <f>SUM(F4:F9)</f>
        <v>-4730</v>
      </c>
    </row>
    <row r="11" spans="1:7" x14ac:dyDescent="0.25">
      <c r="C11" s="6" t="s">
        <v>17</v>
      </c>
      <c r="D11" s="6"/>
      <c r="E11" s="6"/>
      <c r="F11" s="9">
        <f>G2-(-F10)</f>
        <v>-4730</v>
      </c>
    </row>
    <row r="19" spans="5:6" x14ac:dyDescent="0.25">
      <c r="E19" s="11"/>
      <c r="F19" s="10"/>
    </row>
    <row r="20" spans="5:6" x14ac:dyDescent="0.25">
      <c r="E20" s="11"/>
      <c r="F20" s="10"/>
    </row>
  </sheetData>
  <mergeCells count="1">
    <mergeCell ref="A3:E3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4B708-72D6-41FB-B5BF-42046BAA9159}">
  <dimension ref="A1:H20"/>
  <sheetViews>
    <sheetView workbookViewId="0">
      <selection activeCell="H10" sqref="H10"/>
    </sheetView>
  </sheetViews>
  <sheetFormatPr defaultColWidth="16.109375" defaultRowHeight="13.2" x14ac:dyDescent="0.25"/>
  <cols>
    <col min="1" max="1" width="5" style="1" bestFit="1" customWidth="1"/>
    <col min="2" max="2" width="17.6640625" style="1" customWidth="1"/>
    <col min="3" max="3" width="46.44140625" style="1" customWidth="1"/>
    <col min="4" max="4" width="15.44140625" style="1" customWidth="1"/>
    <col min="5" max="5" width="12.88671875" style="1" bestFit="1" customWidth="1"/>
    <col min="6" max="6" width="11.109375" style="1" customWidth="1"/>
    <col min="7" max="7" width="16.109375" style="1" customWidth="1"/>
    <col min="8" max="16384" width="16.109375" style="1"/>
  </cols>
  <sheetData>
    <row r="1" spans="1:8" x14ac:dyDescent="0.25">
      <c r="G1" s="12" t="s">
        <v>15</v>
      </c>
    </row>
    <row r="2" spans="1:8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7">
        <v>-4730</v>
      </c>
    </row>
    <row r="3" spans="1:8" x14ac:dyDescent="0.25">
      <c r="A3" s="61" t="s">
        <v>6</v>
      </c>
      <c r="B3" s="62"/>
      <c r="C3" s="62"/>
      <c r="D3" s="62"/>
      <c r="E3" s="63"/>
      <c r="F3" s="2"/>
    </row>
    <row r="4" spans="1:8" x14ac:dyDescent="0.25">
      <c r="A4" s="2">
        <v>1</v>
      </c>
      <c r="B4" s="3" t="s">
        <v>18</v>
      </c>
      <c r="C4" s="2" t="s">
        <v>11</v>
      </c>
      <c r="D4" s="2" t="s">
        <v>8</v>
      </c>
      <c r="E4" s="8">
        <v>3263</v>
      </c>
      <c r="F4" s="8">
        <f>G2-E4</f>
        <v>-7993</v>
      </c>
    </row>
    <row r="5" spans="1:8" x14ac:dyDescent="0.25">
      <c r="A5" s="2">
        <v>2</v>
      </c>
      <c r="B5" s="3" t="s">
        <v>18</v>
      </c>
      <c r="C5" s="2" t="s">
        <v>19</v>
      </c>
      <c r="D5" s="2" t="s">
        <v>8</v>
      </c>
      <c r="E5" s="8">
        <v>800</v>
      </c>
      <c r="F5" s="8">
        <f>F1-E5</f>
        <v>-800</v>
      </c>
    </row>
    <row r="6" spans="1:8" x14ac:dyDescent="0.25">
      <c r="A6" s="2">
        <v>3</v>
      </c>
      <c r="B6" s="3"/>
      <c r="C6" s="2"/>
      <c r="D6" s="2"/>
      <c r="E6" s="8"/>
      <c r="F6" s="8"/>
    </row>
    <row r="7" spans="1:8" x14ac:dyDescent="0.25">
      <c r="A7" s="2">
        <v>4</v>
      </c>
      <c r="B7" s="3"/>
      <c r="C7" s="2"/>
      <c r="D7" s="2"/>
      <c r="E7" s="8"/>
      <c r="F7" s="8"/>
    </row>
    <row r="8" spans="1:8" x14ac:dyDescent="0.25">
      <c r="A8" s="2">
        <v>5</v>
      </c>
      <c r="B8" s="3"/>
      <c r="C8" s="2"/>
      <c r="D8" s="2"/>
      <c r="E8" s="8"/>
      <c r="F8" s="8"/>
    </row>
    <row r="9" spans="1:8" x14ac:dyDescent="0.25">
      <c r="A9" s="2"/>
      <c r="B9" s="3"/>
      <c r="C9" s="2"/>
      <c r="D9" s="2"/>
      <c r="E9" s="8"/>
      <c r="F9" s="8"/>
      <c r="H9" s="16">
        <f>E4+'August''23'!E4+'August''23'!E6+'August''23'!E7</f>
        <v>7493</v>
      </c>
    </row>
    <row r="10" spans="1:8" x14ac:dyDescent="0.25">
      <c r="A10" s="5"/>
      <c r="B10" s="5"/>
      <c r="C10" s="5" t="s">
        <v>12</v>
      </c>
      <c r="D10" s="5"/>
      <c r="E10" s="13">
        <f>SUM(E4:E9)</f>
        <v>4063</v>
      </c>
      <c r="F10" s="13">
        <f>SUM(F4:F9)</f>
        <v>-8793</v>
      </c>
    </row>
    <row r="11" spans="1:8" x14ac:dyDescent="0.25">
      <c r="C11" s="6" t="s">
        <v>17</v>
      </c>
      <c r="D11" s="6"/>
      <c r="E11" s="6"/>
      <c r="F11" s="9">
        <f>F10</f>
        <v>-8793</v>
      </c>
    </row>
    <row r="19" spans="5:6" x14ac:dyDescent="0.25">
      <c r="E19" s="11"/>
      <c r="F19" s="10"/>
    </row>
    <row r="20" spans="5:6" x14ac:dyDescent="0.25">
      <c r="E20" s="11"/>
      <c r="F20" s="10"/>
    </row>
  </sheetData>
  <mergeCells count="1">
    <mergeCell ref="A3:E3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6C6E8-C7FA-4B62-B55B-64FDDAAFD289}">
  <dimension ref="A1:G22"/>
  <sheetViews>
    <sheetView workbookViewId="0">
      <selection activeCell="E12" sqref="E12"/>
    </sheetView>
  </sheetViews>
  <sheetFormatPr defaultColWidth="16.109375" defaultRowHeight="13.2" x14ac:dyDescent="0.25"/>
  <cols>
    <col min="1" max="1" width="5" style="1" bestFit="1" customWidth="1"/>
    <col min="2" max="2" width="17.6640625" style="1" customWidth="1"/>
    <col min="3" max="3" width="46.44140625" style="1" customWidth="1"/>
    <col min="4" max="4" width="15.44140625" style="1" customWidth="1"/>
    <col min="5" max="5" width="12.88671875" style="1" bestFit="1" customWidth="1"/>
    <col min="6" max="6" width="11.109375" style="1" customWidth="1"/>
    <col min="7" max="7" width="16.109375" style="1" customWidth="1"/>
    <col min="8" max="16384" width="16.109375" style="1"/>
  </cols>
  <sheetData>
    <row r="1" spans="1:7" x14ac:dyDescent="0.25">
      <c r="G1" s="12" t="s">
        <v>15</v>
      </c>
    </row>
    <row r="2" spans="1:7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13">
        <v>0</v>
      </c>
    </row>
    <row r="3" spans="1:7" x14ac:dyDescent="0.25">
      <c r="A3" s="61" t="s">
        <v>6</v>
      </c>
      <c r="B3" s="62"/>
      <c r="C3" s="62"/>
      <c r="D3" s="62"/>
      <c r="E3" s="63"/>
      <c r="F3" s="2"/>
    </row>
    <row r="4" spans="1:7" x14ac:dyDescent="0.25">
      <c r="A4" s="2">
        <v>1</v>
      </c>
      <c r="B4" s="3">
        <v>45203</v>
      </c>
      <c r="C4" s="2" t="s">
        <v>11</v>
      </c>
      <c r="D4" s="2" t="s">
        <v>8</v>
      </c>
      <c r="E4" s="8">
        <v>4016</v>
      </c>
      <c r="F4" s="8">
        <f>G2-E4</f>
        <v>-4016</v>
      </c>
      <c r="G4" s="1" t="s">
        <v>20</v>
      </c>
    </row>
    <row r="5" spans="1:7" x14ac:dyDescent="0.25">
      <c r="A5" s="2">
        <v>2</v>
      </c>
      <c r="B5" s="3">
        <v>45216</v>
      </c>
      <c r="C5" s="2" t="s">
        <v>11</v>
      </c>
      <c r="D5" s="2" t="s">
        <v>8</v>
      </c>
      <c r="E5" s="8">
        <v>675</v>
      </c>
      <c r="F5" s="8">
        <f>G3-E5</f>
        <v>-675</v>
      </c>
      <c r="G5" s="1" t="s">
        <v>20</v>
      </c>
    </row>
    <row r="6" spans="1:7" x14ac:dyDescent="0.25">
      <c r="A6" s="2">
        <v>3</v>
      </c>
      <c r="B6" s="3">
        <v>45232</v>
      </c>
      <c r="C6" s="2" t="s">
        <v>11</v>
      </c>
      <c r="D6" s="2" t="s">
        <v>8</v>
      </c>
      <c r="E6" s="8">
        <v>2318</v>
      </c>
      <c r="F6" s="8">
        <f>G3-E6</f>
        <v>-2318</v>
      </c>
      <c r="G6" s="1" t="s">
        <v>20</v>
      </c>
    </row>
    <row r="7" spans="1:7" x14ac:dyDescent="0.25">
      <c r="A7" s="2">
        <v>4</v>
      </c>
      <c r="B7" s="3">
        <v>45239</v>
      </c>
      <c r="C7" s="2" t="s">
        <v>11</v>
      </c>
      <c r="D7" s="2" t="s">
        <v>8</v>
      </c>
      <c r="E7" s="8">
        <v>487</v>
      </c>
      <c r="F7" s="8">
        <f>G3-E7</f>
        <v>-487</v>
      </c>
      <c r="G7" s="1" t="s">
        <v>20</v>
      </c>
    </row>
    <row r="8" spans="1:7" x14ac:dyDescent="0.25">
      <c r="A8" s="2">
        <v>5</v>
      </c>
      <c r="B8" s="3">
        <v>45245</v>
      </c>
      <c r="C8" s="2" t="s">
        <v>11</v>
      </c>
      <c r="D8" s="2" t="s">
        <v>8</v>
      </c>
      <c r="E8" s="8">
        <v>1700</v>
      </c>
      <c r="F8" s="8">
        <f>G3-E8</f>
        <v>-1700</v>
      </c>
      <c r="G8" s="1" t="s">
        <v>20</v>
      </c>
    </row>
    <row r="9" spans="1:7" x14ac:dyDescent="0.25">
      <c r="A9" s="2">
        <v>6</v>
      </c>
      <c r="B9" s="3">
        <v>45264</v>
      </c>
      <c r="C9" s="2" t="s">
        <v>11</v>
      </c>
      <c r="D9" s="2" t="s">
        <v>8</v>
      </c>
      <c r="E9" s="8">
        <v>1756</v>
      </c>
      <c r="F9" s="8">
        <f>G3-E9</f>
        <v>-1756</v>
      </c>
      <c r="G9" s="1" t="s">
        <v>20</v>
      </c>
    </row>
    <row r="10" spans="1:7" x14ac:dyDescent="0.25">
      <c r="A10" s="2">
        <v>7</v>
      </c>
      <c r="B10" s="3">
        <v>45272</v>
      </c>
      <c r="C10" s="2" t="s">
        <v>11</v>
      </c>
      <c r="D10" s="2" t="s">
        <v>8</v>
      </c>
      <c r="E10" s="8">
        <v>2955</v>
      </c>
      <c r="F10" s="8">
        <f>G3-E10</f>
        <v>-2955</v>
      </c>
      <c r="G10" s="1" t="s">
        <v>20</v>
      </c>
    </row>
    <row r="11" spans="1:7" x14ac:dyDescent="0.25">
      <c r="A11" s="2">
        <v>8</v>
      </c>
      <c r="B11" s="3">
        <v>45274</v>
      </c>
      <c r="C11" s="2" t="s">
        <v>21</v>
      </c>
      <c r="D11" s="2" t="s">
        <v>22</v>
      </c>
      <c r="E11" s="8">
        <v>-2187</v>
      </c>
      <c r="F11" s="8"/>
    </row>
    <row r="12" spans="1:7" x14ac:dyDescent="0.25">
      <c r="A12" s="5"/>
      <c r="B12" s="5"/>
      <c r="C12" s="5" t="s">
        <v>12</v>
      </c>
      <c r="D12" s="5"/>
      <c r="E12" s="13">
        <f>SUM(E4:E11)</f>
        <v>11720</v>
      </c>
      <c r="F12" s="13">
        <f>E12+SUM(F4:F10)</f>
        <v>-2187</v>
      </c>
    </row>
    <row r="13" spans="1:7" x14ac:dyDescent="0.25">
      <c r="C13" s="6" t="s">
        <v>17</v>
      </c>
      <c r="D13" s="6"/>
      <c r="E13" s="6"/>
      <c r="F13" s="9">
        <f>G2-(-F12)</f>
        <v>-2187</v>
      </c>
    </row>
    <row r="21" spans="5:6" x14ac:dyDescent="0.25">
      <c r="E21" s="11"/>
      <c r="F21" s="10"/>
    </row>
    <row r="22" spans="5:6" x14ac:dyDescent="0.25">
      <c r="E22" s="11"/>
      <c r="F22" s="10"/>
    </row>
  </sheetData>
  <mergeCells count="1">
    <mergeCell ref="A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8B67F-0723-4CA5-9FF6-EA9204463BF4}">
  <dimension ref="A1:H27"/>
  <sheetViews>
    <sheetView workbookViewId="0">
      <selection activeCell="G2" sqref="G2"/>
    </sheetView>
  </sheetViews>
  <sheetFormatPr defaultColWidth="16.109375" defaultRowHeight="13.2" x14ac:dyDescent="0.25"/>
  <cols>
    <col min="1" max="1" width="5" style="1" bestFit="1" customWidth="1"/>
    <col min="2" max="2" width="17.6640625" style="1" customWidth="1"/>
    <col min="3" max="3" width="46.44140625" style="1" customWidth="1"/>
    <col min="4" max="4" width="15.44140625" style="1" customWidth="1"/>
    <col min="5" max="5" width="12.88671875" style="1" bestFit="1" customWidth="1"/>
    <col min="6" max="6" width="11.109375" style="1" customWidth="1"/>
    <col min="7" max="7" width="16.109375" style="1" customWidth="1"/>
    <col min="8" max="16384" width="16.109375" style="1"/>
  </cols>
  <sheetData>
    <row r="1" spans="1:8" x14ac:dyDescent="0.25">
      <c r="G1" s="12" t="s">
        <v>23</v>
      </c>
    </row>
    <row r="2" spans="1:8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5000-E17+2284+1300+1790+2978+3829+1716</f>
        <v>5000</v>
      </c>
    </row>
    <row r="3" spans="1:8" x14ac:dyDescent="0.25">
      <c r="A3" s="61" t="s">
        <v>6</v>
      </c>
      <c r="B3" s="62"/>
      <c r="C3" s="62"/>
      <c r="D3" s="62"/>
      <c r="E3" s="63"/>
      <c r="F3" s="2"/>
    </row>
    <row r="4" spans="1:8" x14ac:dyDescent="0.25">
      <c r="A4" s="2">
        <v>1</v>
      </c>
      <c r="B4" s="3">
        <v>45294</v>
      </c>
      <c r="C4" s="2" t="s">
        <v>11</v>
      </c>
      <c r="D4" s="2" t="s">
        <v>8</v>
      </c>
      <c r="E4" s="8">
        <v>2284</v>
      </c>
      <c r="F4" s="8" t="s">
        <v>25</v>
      </c>
    </row>
    <row r="5" spans="1:8" x14ac:dyDescent="0.25">
      <c r="A5" s="2">
        <v>2</v>
      </c>
      <c r="B5" s="3">
        <v>45295</v>
      </c>
      <c r="C5" s="2" t="s">
        <v>26</v>
      </c>
      <c r="D5" s="2" t="s">
        <v>8</v>
      </c>
      <c r="E5" s="8">
        <v>330</v>
      </c>
      <c r="F5" s="8" t="s">
        <v>25</v>
      </c>
      <c r="H5" s="16"/>
    </row>
    <row r="6" spans="1:8" x14ac:dyDescent="0.25">
      <c r="A6" s="2">
        <v>3</v>
      </c>
      <c r="B6" s="3">
        <v>45295</v>
      </c>
      <c r="C6" s="2" t="s">
        <v>27</v>
      </c>
      <c r="D6" s="2" t="s">
        <v>8</v>
      </c>
      <c r="E6" s="8">
        <v>290</v>
      </c>
      <c r="F6" s="8" t="s">
        <v>25</v>
      </c>
    </row>
    <row r="7" spans="1:8" x14ac:dyDescent="0.25">
      <c r="A7" s="2">
        <v>4</v>
      </c>
      <c r="B7" s="3">
        <v>45295</v>
      </c>
      <c r="C7" s="2" t="s">
        <v>28</v>
      </c>
      <c r="D7" s="2" t="s">
        <v>8</v>
      </c>
      <c r="E7" s="8">
        <v>680</v>
      </c>
      <c r="F7" s="8" t="s">
        <v>25</v>
      </c>
    </row>
    <row r="8" spans="1:8" x14ac:dyDescent="0.25">
      <c r="A8" s="2">
        <v>5</v>
      </c>
      <c r="B8" s="3">
        <v>45300</v>
      </c>
      <c r="C8" s="2" t="s">
        <v>11</v>
      </c>
      <c r="D8" s="2" t="s">
        <v>8</v>
      </c>
      <c r="E8" s="8">
        <v>1790</v>
      </c>
      <c r="F8" s="8" t="s">
        <v>25</v>
      </c>
    </row>
    <row r="9" spans="1:8" x14ac:dyDescent="0.25">
      <c r="A9" s="2">
        <v>6</v>
      </c>
      <c r="B9" s="3">
        <v>45308</v>
      </c>
      <c r="C9" s="2" t="s">
        <v>11</v>
      </c>
      <c r="D9" s="2" t="s">
        <v>8</v>
      </c>
      <c r="E9" s="8">
        <v>844</v>
      </c>
      <c r="F9" s="8" t="s">
        <v>25</v>
      </c>
    </row>
    <row r="10" spans="1:8" x14ac:dyDescent="0.25">
      <c r="A10" s="2">
        <v>7</v>
      </c>
      <c r="B10" s="3">
        <v>45308</v>
      </c>
      <c r="C10" s="2" t="s">
        <v>11</v>
      </c>
      <c r="D10" s="2" t="s">
        <v>8</v>
      </c>
      <c r="E10" s="8">
        <v>247</v>
      </c>
      <c r="F10" s="8" t="s">
        <v>25</v>
      </c>
    </row>
    <row r="11" spans="1:8" x14ac:dyDescent="0.25">
      <c r="A11" s="2">
        <v>8</v>
      </c>
      <c r="B11" s="3">
        <v>45309</v>
      </c>
      <c r="C11" s="2" t="s">
        <v>29</v>
      </c>
      <c r="D11" s="2" t="s">
        <v>8</v>
      </c>
      <c r="E11" s="8">
        <v>1887</v>
      </c>
      <c r="F11" s="8" t="s">
        <v>25</v>
      </c>
    </row>
    <row r="12" spans="1:8" x14ac:dyDescent="0.25">
      <c r="A12" s="2">
        <v>9</v>
      </c>
      <c r="B12" s="3">
        <v>45314</v>
      </c>
      <c r="C12" s="2" t="s">
        <v>30</v>
      </c>
      <c r="D12" s="2" t="s">
        <v>8</v>
      </c>
      <c r="E12" s="8">
        <v>1180</v>
      </c>
      <c r="F12" s="8" t="s">
        <v>25</v>
      </c>
    </row>
    <row r="13" spans="1:8" x14ac:dyDescent="0.25">
      <c r="A13" s="2">
        <v>10</v>
      </c>
      <c r="B13" s="3">
        <v>45314</v>
      </c>
      <c r="C13" s="2" t="s">
        <v>31</v>
      </c>
      <c r="D13" s="2" t="s">
        <v>8</v>
      </c>
      <c r="E13" s="8">
        <v>280</v>
      </c>
      <c r="F13" s="8" t="s">
        <v>25</v>
      </c>
    </row>
    <row r="14" spans="1:8" x14ac:dyDescent="0.25">
      <c r="A14" s="2">
        <v>11</v>
      </c>
      <c r="B14" s="3">
        <v>45314</v>
      </c>
      <c r="C14" s="2" t="s">
        <v>32</v>
      </c>
      <c r="D14" s="2" t="s">
        <v>8</v>
      </c>
      <c r="E14" s="8">
        <v>420</v>
      </c>
      <c r="F14" s="8" t="s">
        <v>25</v>
      </c>
    </row>
    <row r="15" spans="1:8" x14ac:dyDescent="0.25">
      <c r="A15" s="2">
        <v>12</v>
      </c>
      <c r="B15" s="3">
        <v>45316</v>
      </c>
      <c r="C15" s="2" t="s">
        <v>33</v>
      </c>
      <c r="D15" s="2" t="s">
        <v>8</v>
      </c>
      <c r="E15" s="8">
        <v>1949</v>
      </c>
      <c r="F15" s="8" t="s">
        <v>25</v>
      </c>
    </row>
    <row r="16" spans="1:8" x14ac:dyDescent="0.25">
      <c r="A16" s="2">
        <v>13</v>
      </c>
      <c r="B16" s="3">
        <v>45321</v>
      </c>
      <c r="C16" s="2" t="s">
        <v>11</v>
      </c>
      <c r="D16" s="2" t="s">
        <v>8</v>
      </c>
      <c r="E16" s="8">
        <v>1716</v>
      </c>
      <c r="F16" s="8" t="s">
        <v>25</v>
      </c>
    </row>
    <row r="17" spans="1:6" x14ac:dyDescent="0.25">
      <c r="A17" s="5"/>
      <c r="B17" s="5"/>
      <c r="C17" s="5" t="s">
        <v>12</v>
      </c>
      <c r="D17" s="5"/>
      <c r="E17" s="13">
        <f>SUM(E4:E16)</f>
        <v>13897</v>
      </c>
      <c r="F17" s="13"/>
    </row>
    <row r="18" spans="1:6" x14ac:dyDescent="0.25">
      <c r="C18" s="6" t="s">
        <v>17</v>
      </c>
      <c r="D18" s="6"/>
      <c r="E18" s="6"/>
      <c r="F18" s="9"/>
    </row>
    <row r="26" spans="1:6" x14ac:dyDescent="0.25">
      <c r="E26" s="11"/>
      <c r="F26" s="10"/>
    </row>
    <row r="27" spans="1:6" x14ac:dyDescent="0.25">
      <c r="E27" s="11"/>
      <c r="F27" s="10"/>
    </row>
  </sheetData>
  <mergeCells count="1">
    <mergeCell ref="A3:E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70BEF-CE4E-428F-8AEC-2F7A933F786C}">
  <dimension ref="A1:H26"/>
  <sheetViews>
    <sheetView workbookViewId="0">
      <selection activeCell="G2" sqref="G2"/>
    </sheetView>
  </sheetViews>
  <sheetFormatPr defaultRowHeight="14.4" x14ac:dyDescent="0.3"/>
  <cols>
    <col min="2" max="2" width="9.5546875" bestFit="1" customWidth="1"/>
    <col min="3" max="3" width="41.88671875" bestFit="1" customWidth="1"/>
    <col min="4" max="4" width="13" bestFit="1" customWidth="1"/>
    <col min="5" max="5" width="11.88671875" bestFit="1" customWidth="1"/>
    <col min="7" max="7" width="16.5546875" bestFit="1" customWidth="1"/>
  </cols>
  <sheetData>
    <row r="1" spans="1:8" x14ac:dyDescent="0.3">
      <c r="A1" s="1"/>
      <c r="B1" s="1"/>
      <c r="C1" s="1"/>
      <c r="D1" s="1"/>
      <c r="E1" s="1"/>
      <c r="F1" s="1"/>
      <c r="G1" s="12" t="s">
        <v>23</v>
      </c>
    </row>
    <row r="2" spans="1:8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5000-E16+4565</f>
        <v>4400</v>
      </c>
    </row>
    <row r="3" spans="1:8" x14ac:dyDescent="0.3">
      <c r="A3" s="61" t="s">
        <v>6</v>
      </c>
      <c r="B3" s="62"/>
      <c r="C3" s="62"/>
      <c r="D3" s="62"/>
      <c r="E3" s="63"/>
      <c r="F3" s="2"/>
      <c r="G3" s="1"/>
    </row>
    <row r="4" spans="1:8" x14ac:dyDescent="0.3">
      <c r="A4" s="2">
        <v>1</v>
      </c>
      <c r="B4" s="3">
        <v>45328</v>
      </c>
      <c r="C4" s="2" t="s">
        <v>11</v>
      </c>
      <c r="D4" s="2" t="s">
        <v>8</v>
      </c>
      <c r="E4" s="8">
        <v>2246</v>
      </c>
      <c r="F4" s="8" t="s">
        <v>25</v>
      </c>
      <c r="G4" s="1"/>
    </row>
    <row r="5" spans="1:8" x14ac:dyDescent="0.3">
      <c r="A5" s="2">
        <v>2</v>
      </c>
      <c r="B5" s="3">
        <v>45342</v>
      </c>
      <c r="C5" s="2" t="s">
        <v>34</v>
      </c>
      <c r="D5" s="2" t="s">
        <v>8</v>
      </c>
      <c r="E5" s="8">
        <v>780</v>
      </c>
      <c r="F5" s="8" t="s">
        <v>25</v>
      </c>
      <c r="G5" s="1"/>
      <c r="H5" s="17"/>
    </row>
    <row r="6" spans="1:8" x14ac:dyDescent="0.3">
      <c r="A6" s="2">
        <v>3</v>
      </c>
      <c r="B6" s="3">
        <v>45341</v>
      </c>
      <c r="C6" s="2" t="s">
        <v>11</v>
      </c>
      <c r="D6" s="2" t="s">
        <v>8</v>
      </c>
      <c r="E6" s="8">
        <v>1539</v>
      </c>
      <c r="F6" s="8" t="s">
        <v>25</v>
      </c>
      <c r="G6" s="1"/>
    </row>
    <row r="7" spans="1:8" x14ac:dyDescent="0.3">
      <c r="A7" s="2">
        <v>4</v>
      </c>
      <c r="B7" s="3">
        <v>45342</v>
      </c>
      <c r="C7" s="2" t="s">
        <v>35</v>
      </c>
      <c r="D7" s="2" t="s">
        <v>8</v>
      </c>
      <c r="E7" s="8">
        <v>600</v>
      </c>
      <c r="F7" s="8" t="s">
        <v>25</v>
      </c>
      <c r="G7" s="1"/>
    </row>
    <row r="8" spans="1:8" x14ac:dyDescent="0.3">
      <c r="A8" s="2"/>
      <c r="B8" s="3"/>
      <c r="C8" s="2"/>
      <c r="D8" s="2"/>
      <c r="E8" s="8"/>
      <c r="F8" s="8"/>
      <c r="G8" s="1"/>
    </row>
    <row r="9" spans="1:8" x14ac:dyDescent="0.3">
      <c r="A9" s="2"/>
      <c r="B9" s="3"/>
      <c r="C9" s="2"/>
      <c r="D9" s="2"/>
      <c r="E9" s="8"/>
      <c r="F9" s="8"/>
      <c r="G9" s="1"/>
    </row>
    <row r="10" spans="1:8" x14ac:dyDescent="0.3">
      <c r="A10" s="2"/>
      <c r="B10" s="3"/>
      <c r="C10" s="2"/>
      <c r="D10" s="2"/>
      <c r="E10" s="8"/>
      <c r="F10" s="8"/>
      <c r="G10" s="1"/>
    </row>
    <row r="11" spans="1:8" x14ac:dyDescent="0.3">
      <c r="A11" s="2"/>
      <c r="B11" s="3"/>
      <c r="C11" s="2"/>
      <c r="D11" s="2"/>
      <c r="E11" s="8"/>
      <c r="F11" s="8"/>
      <c r="G11" s="1"/>
    </row>
    <row r="12" spans="1:8" x14ac:dyDescent="0.3">
      <c r="A12" s="2"/>
      <c r="B12" s="3"/>
      <c r="C12" s="2"/>
      <c r="D12" s="2"/>
      <c r="E12" s="8"/>
      <c r="F12" s="8"/>
      <c r="G12" s="1"/>
    </row>
    <row r="13" spans="1:8" x14ac:dyDescent="0.3">
      <c r="A13" s="2"/>
      <c r="B13" s="3"/>
      <c r="C13" s="2"/>
      <c r="D13" s="2"/>
      <c r="E13" s="8"/>
      <c r="F13" s="8"/>
      <c r="G13" s="1"/>
    </row>
    <row r="14" spans="1:8" x14ac:dyDescent="0.3">
      <c r="A14" s="2"/>
      <c r="B14" s="3"/>
      <c r="C14" s="2"/>
      <c r="D14" s="2"/>
      <c r="E14" s="8"/>
      <c r="F14" s="8"/>
      <c r="G14" s="1"/>
    </row>
    <row r="15" spans="1:8" x14ac:dyDescent="0.3">
      <c r="A15" s="2"/>
      <c r="B15" s="3"/>
      <c r="C15" s="2"/>
      <c r="D15" s="2"/>
      <c r="E15" s="8"/>
      <c r="F15" s="8"/>
      <c r="G15" s="1"/>
    </row>
    <row r="16" spans="1:8" x14ac:dyDescent="0.3">
      <c r="A16" s="5"/>
      <c r="B16" s="5"/>
      <c r="C16" s="5" t="s">
        <v>12</v>
      </c>
      <c r="D16" s="5"/>
      <c r="E16" s="13">
        <f>SUM(E4:E15)</f>
        <v>5165</v>
      </c>
      <c r="F16" s="13"/>
      <c r="G16" s="1"/>
    </row>
    <row r="17" spans="1:7" x14ac:dyDescent="0.3">
      <c r="A17" s="1"/>
      <c r="B17" s="1"/>
      <c r="C17" s="6" t="s">
        <v>17</v>
      </c>
      <c r="D17" s="6"/>
      <c r="E17" s="6"/>
      <c r="F17" s="9"/>
      <c r="G17" s="1"/>
    </row>
    <row r="18" spans="1:7" x14ac:dyDescent="0.3">
      <c r="A18" s="1"/>
      <c r="B18" s="1"/>
      <c r="C18" s="1"/>
      <c r="D18" s="1"/>
      <c r="E18" s="1"/>
      <c r="F18" s="1"/>
      <c r="G18" s="1"/>
    </row>
    <row r="19" spans="1:7" x14ac:dyDescent="0.3">
      <c r="A19" s="1"/>
      <c r="B19" s="1"/>
      <c r="C19" s="1"/>
      <c r="D19" s="1"/>
      <c r="E19" s="1"/>
      <c r="F19" s="1"/>
      <c r="G19" s="1"/>
    </row>
    <row r="20" spans="1:7" x14ac:dyDescent="0.3">
      <c r="A20" s="1"/>
      <c r="B20" s="1"/>
      <c r="C20" s="1"/>
      <c r="D20" s="1"/>
      <c r="E20" s="1"/>
      <c r="F20" s="1"/>
      <c r="G20" s="1"/>
    </row>
    <row r="21" spans="1:7" x14ac:dyDescent="0.3">
      <c r="A21" s="1"/>
      <c r="B21" s="1"/>
      <c r="C21" s="1"/>
      <c r="D21" s="1"/>
      <c r="E21" s="1"/>
      <c r="F21" s="1"/>
      <c r="G21" s="1"/>
    </row>
    <row r="22" spans="1:7" x14ac:dyDescent="0.3">
      <c r="A22" s="1"/>
      <c r="B22" s="1"/>
      <c r="C22" s="1"/>
      <c r="D22" s="1"/>
      <c r="E22" s="1"/>
      <c r="F22" s="1"/>
      <c r="G22" s="1"/>
    </row>
    <row r="23" spans="1:7" x14ac:dyDescent="0.3">
      <c r="A23" s="1"/>
      <c r="B23" s="1"/>
      <c r="C23" s="1"/>
      <c r="D23" s="1"/>
      <c r="E23" s="1"/>
      <c r="F23" s="1"/>
      <c r="G23" s="1"/>
    </row>
    <row r="24" spans="1:7" x14ac:dyDescent="0.3">
      <c r="A24" s="1"/>
      <c r="B24" s="1"/>
      <c r="C24" s="1"/>
      <c r="D24" s="1"/>
      <c r="E24" s="1"/>
      <c r="F24" s="1"/>
      <c r="G24" s="1"/>
    </row>
    <row r="25" spans="1:7" x14ac:dyDescent="0.3">
      <c r="A25" s="1"/>
      <c r="B25" s="1"/>
      <c r="C25" s="1"/>
      <c r="D25" s="1"/>
      <c r="E25" s="11"/>
      <c r="F25" s="10"/>
      <c r="G25" s="1"/>
    </row>
    <row r="26" spans="1:7" x14ac:dyDescent="0.3">
      <c r="A26" s="1"/>
      <c r="B26" s="1"/>
      <c r="C26" s="1"/>
      <c r="D26" s="1"/>
      <c r="E26" s="11"/>
      <c r="F26" s="10"/>
      <c r="G26" s="1"/>
    </row>
  </sheetData>
  <mergeCells count="1">
    <mergeCell ref="A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882FE-E568-4299-A43A-C99E2AF6B62D}">
  <dimension ref="A1:H26"/>
  <sheetViews>
    <sheetView workbookViewId="0">
      <selection activeCell="G2" sqref="G2"/>
    </sheetView>
  </sheetViews>
  <sheetFormatPr defaultRowHeight="14.4" x14ac:dyDescent="0.3"/>
  <cols>
    <col min="1" max="1" width="5.33203125" bestFit="1" customWidth="1"/>
    <col min="2" max="2" width="9.5546875" bestFit="1" customWidth="1"/>
    <col min="3" max="3" width="41.88671875" bestFit="1" customWidth="1"/>
    <col min="4" max="4" width="13" bestFit="1" customWidth="1"/>
    <col min="5" max="5" width="11.88671875" bestFit="1" customWidth="1"/>
    <col min="6" max="6" width="7.109375" bestFit="1" customWidth="1"/>
    <col min="7" max="7" width="16.5546875" bestFit="1" customWidth="1"/>
  </cols>
  <sheetData>
    <row r="1" spans="1:8" x14ac:dyDescent="0.3">
      <c r="A1" s="1"/>
      <c r="B1" s="1"/>
      <c r="C1" s="1"/>
      <c r="D1" s="1"/>
      <c r="E1" s="1"/>
      <c r="F1" s="1"/>
      <c r="G1" s="12" t="s">
        <v>23</v>
      </c>
    </row>
    <row r="2" spans="1:8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4400-E16+5481</f>
        <v>2528</v>
      </c>
    </row>
    <row r="3" spans="1:8" x14ac:dyDescent="0.3">
      <c r="A3" s="61" t="s">
        <v>6</v>
      </c>
      <c r="B3" s="62"/>
      <c r="C3" s="62"/>
      <c r="D3" s="62"/>
      <c r="E3" s="63"/>
      <c r="F3" s="2"/>
      <c r="G3" s="1"/>
    </row>
    <row r="4" spans="1:8" x14ac:dyDescent="0.3">
      <c r="A4" s="2">
        <v>1</v>
      </c>
      <c r="B4" s="3">
        <v>45355</v>
      </c>
      <c r="C4" s="2" t="s">
        <v>11</v>
      </c>
      <c r="D4" s="2" t="s">
        <v>8</v>
      </c>
      <c r="E4" s="8">
        <v>2904</v>
      </c>
      <c r="F4" s="8" t="s">
        <v>25</v>
      </c>
      <c r="G4" s="1"/>
    </row>
    <row r="5" spans="1:8" x14ac:dyDescent="0.3">
      <c r="A5" s="2">
        <v>2</v>
      </c>
      <c r="B5" s="3">
        <v>45357</v>
      </c>
      <c r="C5" s="2" t="s">
        <v>36</v>
      </c>
      <c r="D5" s="2" t="s">
        <v>8</v>
      </c>
      <c r="E5" s="8">
        <v>200</v>
      </c>
      <c r="F5" s="8" t="s">
        <v>25</v>
      </c>
      <c r="G5" s="1"/>
      <c r="H5" s="17"/>
    </row>
    <row r="6" spans="1:8" x14ac:dyDescent="0.3">
      <c r="A6" s="2">
        <v>3</v>
      </c>
      <c r="B6" s="3">
        <v>45365</v>
      </c>
      <c r="C6" s="2" t="s">
        <v>37</v>
      </c>
      <c r="D6" s="2" t="s">
        <v>8</v>
      </c>
      <c r="E6" s="8">
        <v>271</v>
      </c>
      <c r="F6" s="8" t="s">
        <v>25</v>
      </c>
      <c r="G6" s="1"/>
    </row>
    <row r="7" spans="1:8" x14ac:dyDescent="0.3">
      <c r="A7" s="2">
        <v>4</v>
      </c>
      <c r="B7" s="3">
        <v>45366</v>
      </c>
      <c r="C7" s="2" t="s">
        <v>11</v>
      </c>
      <c r="D7" s="2" t="s">
        <v>8</v>
      </c>
      <c r="E7" s="8">
        <v>1506</v>
      </c>
      <c r="F7" s="8" t="s">
        <v>25</v>
      </c>
      <c r="G7" s="1"/>
    </row>
    <row r="8" spans="1:8" x14ac:dyDescent="0.3">
      <c r="A8" s="2">
        <v>5</v>
      </c>
      <c r="B8" s="3">
        <v>45370</v>
      </c>
      <c r="C8" s="2" t="s">
        <v>11</v>
      </c>
      <c r="D8" s="2" t="s">
        <v>8</v>
      </c>
      <c r="E8" s="8">
        <v>907</v>
      </c>
      <c r="F8" s="8" t="s">
        <v>25</v>
      </c>
      <c r="G8" s="1"/>
    </row>
    <row r="9" spans="1:8" x14ac:dyDescent="0.3">
      <c r="A9" s="2">
        <v>6</v>
      </c>
      <c r="B9" s="3">
        <v>45377</v>
      </c>
      <c r="C9" s="2" t="s">
        <v>11</v>
      </c>
      <c r="D9" s="2" t="s">
        <v>8</v>
      </c>
      <c r="E9" s="8">
        <v>1565</v>
      </c>
      <c r="F9" s="8" t="s">
        <v>25</v>
      </c>
      <c r="G9" s="1"/>
    </row>
    <row r="10" spans="1:8" x14ac:dyDescent="0.3">
      <c r="A10" s="2"/>
      <c r="B10" s="3"/>
      <c r="C10" s="2"/>
      <c r="D10" s="2"/>
      <c r="E10" s="8"/>
      <c r="F10" s="8"/>
      <c r="G10" s="1"/>
    </row>
    <row r="11" spans="1:8" x14ac:dyDescent="0.3">
      <c r="A11" s="2"/>
      <c r="B11" s="3"/>
      <c r="C11" s="2"/>
      <c r="D11" s="2"/>
      <c r="E11" s="8"/>
      <c r="F11" s="8"/>
      <c r="G11" s="1"/>
    </row>
    <row r="12" spans="1:8" x14ac:dyDescent="0.3">
      <c r="A12" s="2"/>
      <c r="B12" s="3"/>
      <c r="C12" s="2"/>
      <c r="D12" s="2"/>
      <c r="E12" s="8"/>
      <c r="F12" s="8"/>
      <c r="G12" s="1"/>
    </row>
    <row r="13" spans="1:8" x14ac:dyDescent="0.3">
      <c r="A13" s="2"/>
      <c r="B13" s="3"/>
      <c r="C13" s="2"/>
      <c r="D13" s="2"/>
      <c r="E13" s="8"/>
      <c r="F13" s="8"/>
      <c r="G13" s="1"/>
    </row>
    <row r="14" spans="1:8" x14ac:dyDescent="0.3">
      <c r="A14" s="2"/>
      <c r="B14" s="3"/>
      <c r="C14" s="2"/>
      <c r="D14" s="2"/>
      <c r="E14" s="8"/>
      <c r="F14" s="8"/>
      <c r="G14" s="1"/>
    </row>
    <row r="15" spans="1:8" x14ac:dyDescent="0.3">
      <c r="A15" s="2"/>
      <c r="B15" s="3"/>
      <c r="C15" s="2"/>
      <c r="D15" s="2"/>
      <c r="E15" s="8"/>
      <c r="F15" s="8"/>
      <c r="G15" s="1"/>
    </row>
    <row r="16" spans="1:8" x14ac:dyDescent="0.3">
      <c r="A16" s="5"/>
      <c r="B16" s="5"/>
      <c r="C16" s="5" t="s">
        <v>12</v>
      </c>
      <c r="D16" s="5"/>
      <c r="E16" s="13">
        <f>SUM(E4:E15)</f>
        <v>7353</v>
      </c>
      <c r="F16" s="13"/>
      <c r="G16" s="1"/>
    </row>
    <row r="17" spans="1:7" x14ac:dyDescent="0.3">
      <c r="A17" s="1"/>
      <c r="B17" s="1"/>
      <c r="C17" s="6" t="s">
        <v>17</v>
      </c>
      <c r="D17" s="6"/>
      <c r="E17" s="6"/>
      <c r="F17" s="9"/>
      <c r="G17" s="1"/>
    </row>
    <row r="18" spans="1:7" x14ac:dyDescent="0.3">
      <c r="A18" s="1"/>
      <c r="B18" s="1"/>
      <c r="C18" s="1"/>
      <c r="D18" s="1"/>
      <c r="E18" s="1"/>
      <c r="F18" s="1"/>
      <c r="G18" s="1"/>
    </row>
    <row r="19" spans="1:7" x14ac:dyDescent="0.3">
      <c r="A19" s="1"/>
      <c r="B19" s="1"/>
      <c r="C19" s="1"/>
      <c r="D19" s="1"/>
      <c r="E19" s="1"/>
      <c r="F19" s="1"/>
      <c r="G19" s="1"/>
    </row>
    <row r="20" spans="1:7" x14ac:dyDescent="0.3">
      <c r="A20" s="1"/>
      <c r="B20" s="1"/>
      <c r="C20" s="1"/>
      <c r="D20" s="1"/>
      <c r="E20" s="1"/>
      <c r="F20" s="1"/>
      <c r="G20" s="1"/>
    </row>
    <row r="21" spans="1:7" x14ac:dyDescent="0.3">
      <c r="A21" s="1"/>
      <c r="B21" s="1"/>
      <c r="C21" s="1"/>
      <c r="D21" s="1"/>
      <c r="E21" s="1"/>
      <c r="F21" s="1"/>
      <c r="G21" s="1"/>
    </row>
    <row r="22" spans="1:7" x14ac:dyDescent="0.3">
      <c r="A22" s="1"/>
      <c r="B22" s="1"/>
      <c r="C22" s="1"/>
      <c r="D22" s="1"/>
      <c r="E22" s="1"/>
      <c r="F22" s="1"/>
      <c r="G22" s="1"/>
    </row>
    <row r="23" spans="1:7" x14ac:dyDescent="0.3">
      <c r="A23" s="1"/>
      <c r="B23" s="1"/>
      <c r="C23" s="1"/>
      <c r="D23" s="1"/>
      <c r="E23" s="1"/>
      <c r="F23" s="1"/>
      <c r="G23" s="1"/>
    </row>
    <row r="24" spans="1:7" x14ac:dyDescent="0.3">
      <c r="A24" s="1"/>
      <c r="B24" s="1"/>
      <c r="C24" s="1"/>
      <c r="D24" s="1"/>
      <c r="E24" s="1"/>
      <c r="F24" s="1"/>
      <c r="G24" s="1"/>
    </row>
    <row r="25" spans="1:7" x14ac:dyDescent="0.3">
      <c r="A25" s="1"/>
      <c r="B25" s="1"/>
      <c r="C25" s="1"/>
      <c r="D25" s="1"/>
      <c r="E25" s="11"/>
      <c r="F25" s="10"/>
      <c r="G25" s="1"/>
    </row>
    <row r="26" spans="1:7" x14ac:dyDescent="0.3">
      <c r="A26" s="1"/>
      <c r="B26" s="1"/>
      <c r="C26" s="1"/>
      <c r="D26" s="1"/>
      <c r="E26" s="11"/>
      <c r="F26" s="10"/>
      <c r="G26" s="1"/>
    </row>
  </sheetData>
  <mergeCells count="1">
    <mergeCell ref="A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B883B-7A6F-40A3-BDBA-F3234DC4761B}">
  <dimension ref="A1:H26"/>
  <sheetViews>
    <sheetView workbookViewId="0">
      <selection activeCell="C8" sqref="C8"/>
    </sheetView>
  </sheetViews>
  <sheetFormatPr defaultRowHeight="14.4" x14ac:dyDescent="0.3"/>
  <cols>
    <col min="2" max="2" width="9.5546875" bestFit="1" customWidth="1"/>
    <col min="3" max="3" width="42.44140625" bestFit="1" customWidth="1"/>
    <col min="4" max="4" width="13" bestFit="1" customWidth="1"/>
    <col min="7" max="7" width="16.5546875" bestFit="1" customWidth="1"/>
  </cols>
  <sheetData>
    <row r="1" spans="1:8" x14ac:dyDescent="0.3">
      <c r="A1" s="1"/>
      <c r="B1" s="1"/>
      <c r="C1" s="1"/>
      <c r="D1" s="1"/>
      <c r="E1" s="1"/>
      <c r="F1" s="1"/>
      <c r="G1" s="12" t="s">
        <v>23</v>
      </c>
    </row>
    <row r="2" spans="1:8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2528-E16+6910</f>
        <v>2291</v>
      </c>
    </row>
    <row r="3" spans="1:8" x14ac:dyDescent="0.3">
      <c r="A3" s="61" t="s">
        <v>6</v>
      </c>
      <c r="B3" s="62"/>
      <c r="C3" s="62"/>
      <c r="D3" s="62"/>
      <c r="E3" s="63"/>
      <c r="F3" s="2"/>
      <c r="G3" s="1"/>
    </row>
    <row r="4" spans="1:8" x14ac:dyDescent="0.3">
      <c r="A4" s="2">
        <v>1</v>
      </c>
      <c r="B4" s="3">
        <v>45384</v>
      </c>
      <c r="C4" s="2" t="s">
        <v>11</v>
      </c>
      <c r="D4" s="2" t="s">
        <v>8</v>
      </c>
      <c r="E4" s="8">
        <v>2155</v>
      </c>
      <c r="F4" s="8" t="s">
        <v>25</v>
      </c>
      <c r="G4" s="1"/>
    </row>
    <row r="5" spans="1:8" x14ac:dyDescent="0.3">
      <c r="A5" s="2">
        <v>2</v>
      </c>
      <c r="B5" s="3">
        <v>45384</v>
      </c>
      <c r="C5" s="2" t="s">
        <v>11</v>
      </c>
      <c r="D5" s="2" t="s">
        <v>8</v>
      </c>
      <c r="E5" s="8">
        <v>458</v>
      </c>
      <c r="F5" s="8" t="s">
        <v>25</v>
      </c>
      <c r="G5" s="1"/>
      <c r="H5" s="17"/>
    </row>
    <row r="6" spans="1:8" x14ac:dyDescent="0.3">
      <c r="A6" s="2">
        <v>3</v>
      </c>
      <c r="B6" s="3">
        <v>45384</v>
      </c>
      <c r="C6" s="2" t="s">
        <v>38</v>
      </c>
      <c r="D6" s="2" t="s">
        <v>8</v>
      </c>
      <c r="E6" s="8">
        <v>489</v>
      </c>
      <c r="F6" s="8" t="s">
        <v>25</v>
      </c>
      <c r="G6" s="1"/>
    </row>
    <row r="7" spans="1:8" x14ac:dyDescent="0.3">
      <c r="A7" s="2">
        <v>4</v>
      </c>
      <c r="B7" s="3">
        <v>45394</v>
      </c>
      <c r="C7" s="2" t="s">
        <v>11</v>
      </c>
      <c r="D7" s="2" t="s">
        <v>8</v>
      </c>
      <c r="E7" s="8">
        <v>1336</v>
      </c>
      <c r="F7" s="8" t="s">
        <v>25</v>
      </c>
      <c r="G7" s="1"/>
    </row>
    <row r="8" spans="1:8" x14ac:dyDescent="0.3">
      <c r="A8" s="2">
        <v>5</v>
      </c>
      <c r="B8" s="3">
        <v>45394</v>
      </c>
      <c r="C8" s="2" t="s">
        <v>39</v>
      </c>
      <c r="D8" s="2" t="s">
        <v>8</v>
      </c>
      <c r="E8" s="8">
        <v>0</v>
      </c>
      <c r="F8" s="8" t="s">
        <v>25</v>
      </c>
      <c r="G8" s="1"/>
    </row>
    <row r="9" spans="1:8" x14ac:dyDescent="0.3">
      <c r="A9" s="2">
        <v>6</v>
      </c>
      <c r="B9" s="3">
        <v>45394</v>
      </c>
      <c r="C9" s="2" t="s">
        <v>40</v>
      </c>
      <c r="D9" s="2" t="s">
        <v>8</v>
      </c>
      <c r="E9" s="8">
        <v>0</v>
      </c>
      <c r="F9" s="8" t="s">
        <v>25</v>
      </c>
      <c r="G9" s="1"/>
    </row>
    <row r="10" spans="1:8" x14ac:dyDescent="0.3">
      <c r="A10" s="2">
        <v>7</v>
      </c>
      <c r="B10" s="3">
        <v>45412</v>
      </c>
      <c r="C10" s="2" t="s">
        <v>11</v>
      </c>
      <c r="D10" s="2" t="s">
        <v>8</v>
      </c>
      <c r="E10" s="8">
        <v>1909</v>
      </c>
      <c r="F10" s="8" t="s">
        <v>25</v>
      </c>
      <c r="G10" s="1"/>
    </row>
    <row r="11" spans="1:8" x14ac:dyDescent="0.3">
      <c r="A11" s="2">
        <v>8</v>
      </c>
      <c r="B11" s="3">
        <v>45412</v>
      </c>
      <c r="C11" s="2" t="s">
        <v>41</v>
      </c>
      <c r="D11" s="2" t="s">
        <v>8</v>
      </c>
      <c r="E11" s="8">
        <v>800</v>
      </c>
      <c r="F11" s="8" t="s">
        <v>25</v>
      </c>
      <c r="G11" s="1"/>
    </row>
    <row r="12" spans="1:8" x14ac:dyDescent="0.3">
      <c r="A12" s="2"/>
      <c r="B12" s="3"/>
      <c r="C12" s="2"/>
      <c r="D12" s="2"/>
      <c r="E12" s="8"/>
      <c r="F12" s="8"/>
      <c r="G12" s="1"/>
    </row>
    <row r="13" spans="1:8" x14ac:dyDescent="0.3">
      <c r="A13" s="2"/>
      <c r="B13" s="3"/>
      <c r="C13" s="2"/>
      <c r="D13" s="2"/>
      <c r="E13" s="8"/>
      <c r="F13" s="8"/>
      <c r="G13" s="1"/>
    </row>
    <row r="14" spans="1:8" x14ac:dyDescent="0.3">
      <c r="A14" s="2"/>
      <c r="B14" s="3"/>
      <c r="C14" s="2"/>
      <c r="D14" s="2"/>
      <c r="E14" s="8"/>
      <c r="F14" s="8"/>
      <c r="G14" s="1"/>
    </row>
    <row r="15" spans="1:8" x14ac:dyDescent="0.3">
      <c r="A15" s="2"/>
      <c r="B15" s="3"/>
      <c r="C15" s="2"/>
      <c r="D15" s="2"/>
      <c r="E15" s="8"/>
      <c r="F15" s="8"/>
      <c r="G15" s="1"/>
    </row>
    <row r="16" spans="1:8" x14ac:dyDescent="0.3">
      <c r="A16" s="5"/>
      <c r="B16" s="5"/>
      <c r="C16" s="5" t="s">
        <v>12</v>
      </c>
      <c r="D16" s="5"/>
      <c r="E16" s="13">
        <f>SUM(E4:E15)</f>
        <v>7147</v>
      </c>
      <c r="F16" s="13"/>
      <c r="G16" s="1"/>
    </row>
    <row r="17" spans="1:7" x14ac:dyDescent="0.3">
      <c r="A17" s="1"/>
      <c r="B17" s="1"/>
      <c r="C17" s="6" t="s">
        <v>17</v>
      </c>
      <c r="D17" s="6"/>
      <c r="E17" s="6"/>
      <c r="F17" s="9"/>
      <c r="G17" s="1"/>
    </row>
    <row r="18" spans="1:7" x14ac:dyDescent="0.3">
      <c r="A18" s="1"/>
      <c r="B18" s="1"/>
      <c r="C18" s="1"/>
      <c r="D18" s="1"/>
      <c r="E18" s="1"/>
      <c r="F18" s="1"/>
      <c r="G18" s="1"/>
    </row>
    <row r="19" spans="1:7" x14ac:dyDescent="0.3">
      <c r="A19" s="1"/>
      <c r="B19" s="1"/>
      <c r="C19" s="1"/>
      <c r="D19" s="1"/>
      <c r="E19" s="1"/>
      <c r="F19" s="1"/>
      <c r="G19" s="1"/>
    </row>
    <row r="20" spans="1:7" x14ac:dyDescent="0.3">
      <c r="A20" s="1"/>
      <c r="B20" s="1"/>
      <c r="C20" s="1"/>
      <c r="D20" s="1"/>
      <c r="E20" s="1"/>
      <c r="F20" s="1"/>
      <c r="G20" s="1"/>
    </row>
    <row r="21" spans="1:7" x14ac:dyDescent="0.3">
      <c r="A21" s="1"/>
      <c r="B21" s="1"/>
      <c r="C21" s="1"/>
      <c r="D21" s="1"/>
      <c r="E21" s="1"/>
      <c r="F21" s="1"/>
      <c r="G21" s="1"/>
    </row>
    <row r="22" spans="1:7" x14ac:dyDescent="0.3">
      <c r="A22" s="1"/>
      <c r="B22" s="1"/>
      <c r="C22" s="1"/>
      <c r="D22" s="1"/>
      <c r="E22" s="1"/>
      <c r="F22" s="1"/>
      <c r="G22" s="1"/>
    </row>
    <row r="23" spans="1:7" x14ac:dyDescent="0.3">
      <c r="A23" s="1"/>
      <c r="B23" s="1"/>
      <c r="C23" s="1"/>
      <c r="D23" s="1"/>
      <c r="E23" s="1"/>
      <c r="F23" s="1"/>
      <c r="G23" s="1"/>
    </row>
    <row r="24" spans="1:7" x14ac:dyDescent="0.3">
      <c r="A24" s="1"/>
      <c r="B24" s="1"/>
      <c r="C24" s="1"/>
      <c r="D24" s="1"/>
      <c r="E24" s="1"/>
      <c r="F24" s="1"/>
      <c r="G24" s="1"/>
    </row>
    <row r="25" spans="1:7" x14ac:dyDescent="0.3">
      <c r="A25" s="1"/>
      <c r="B25" s="1"/>
      <c r="C25" s="1"/>
      <c r="D25" s="1"/>
      <c r="E25" s="11"/>
      <c r="F25" s="10"/>
      <c r="G25" s="1"/>
    </row>
    <row r="26" spans="1:7" x14ac:dyDescent="0.3">
      <c r="A26" s="1"/>
      <c r="B26" s="1"/>
      <c r="C26" s="1"/>
      <c r="D26" s="1"/>
      <c r="E26" s="11"/>
      <c r="F26" s="10"/>
      <c r="G26" s="1"/>
    </row>
  </sheetData>
  <mergeCells count="1">
    <mergeCell ref="A3:E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7E84A-F010-45FC-BF8D-271D4FB6D4B6}">
  <dimension ref="A1:L26"/>
  <sheetViews>
    <sheetView workbookViewId="0">
      <selection activeCell="G2" sqref="G2"/>
    </sheetView>
  </sheetViews>
  <sheetFormatPr defaultRowHeight="14.4" x14ac:dyDescent="0.3"/>
  <cols>
    <col min="2" max="2" width="9.88671875" bestFit="1" customWidth="1"/>
    <col min="3" max="3" width="41.88671875" bestFit="1" customWidth="1"/>
    <col min="4" max="4" width="13" bestFit="1" customWidth="1"/>
    <col min="7" max="7" width="16.5546875" bestFit="1" customWidth="1"/>
    <col min="11" max="11" width="12.88671875" customWidth="1"/>
    <col min="12" max="12" width="16.44140625" bestFit="1" customWidth="1"/>
  </cols>
  <sheetData>
    <row r="1" spans="1:12" x14ac:dyDescent="0.3">
      <c r="A1" s="1"/>
      <c r="B1" s="1"/>
      <c r="C1" s="1"/>
      <c r="D1" s="1"/>
      <c r="E1" s="1"/>
      <c r="F1" s="1"/>
      <c r="G1" s="12" t="s">
        <v>23</v>
      </c>
    </row>
    <row r="2" spans="1:12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'April''24'!G2-E16+L16</f>
        <v>1981.4099999999999</v>
      </c>
      <c r="J2" s="20" t="s">
        <v>42</v>
      </c>
      <c r="K2" s="20" t="s">
        <v>1</v>
      </c>
      <c r="L2" s="20" t="s">
        <v>43</v>
      </c>
    </row>
    <row r="3" spans="1:12" x14ac:dyDescent="0.3">
      <c r="A3" s="61" t="s">
        <v>6</v>
      </c>
      <c r="B3" s="62"/>
      <c r="C3" s="62"/>
      <c r="D3" s="62"/>
      <c r="E3" s="63"/>
      <c r="F3" s="2"/>
      <c r="G3" s="1"/>
      <c r="J3" s="21">
        <v>1</v>
      </c>
      <c r="K3" s="22">
        <v>45418</v>
      </c>
      <c r="L3" s="23">
        <v>2709</v>
      </c>
    </row>
    <row r="4" spans="1:12" x14ac:dyDescent="0.3">
      <c r="A4" s="2">
        <v>1</v>
      </c>
      <c r="B4" s="3">
        <v>45415</v>
      </c>
      <c r="C4" s="2" t="s">
        <v>44</v>
      </c>
      <c r="D4" s="2" t="s">
        <v>8</v>
      </c>
      <c r="E4" s="18">
        <v>550</v>
      </c>
      <c r="F4" s="8" t="s">
        <v>25</v>
      </c>
      <c r="G4" s="1"/>
      <c r="J4" s="21">
        <v>2</v>
      </c>
      <c r="K4" s="22">
        <v>45428</v>
      </c>
      <c r="L4" s="23">
        <v>6175</v>
      </c>
    </row>
    <row r="5" spans="1:12" x14ac:dyDescent="0.3">
      <c r="A5" s="2">
        <v>2</v>
      </c>
      <c r="B5" s="3">
        <v>45416</v>
      </c>
      <c r="C5" s="2" t="s">
        <v>45</v>
      </c>
      <c r="D5" s="2" t="s">
        <v>8</v>
      </c>
      <c r="E5" s="19">
        <v>3708.59</v>
      </c>
      <c r="F5" s="8" t="s">
        <v>25</v>
      </c>
      <c r="G5" s="1"/>
      <c r="H5" s="17"/>
      <c r="J5" s="21">
        <v>3</v>
      </c>
      <c r="K5" s="22">
        <v>45432</v>
      </c>
      <c r="L5" s="23">
        <v>2726</v>
      </c>
    </row>
    <row r="6" spans="1:12" x14ac:dyDescent="0.3">
      <c r="A6" s="2">
        <v>3</v>
      </c>
      <c r="B6" s="3">
        <v>45420</v>
      </c>
      <c r="C6" s="2" t="s">
        <v>11</v>
      </c>
      <c r="D6" s="2" t="s">
        <v>8</v>
      </c>
      <c r="E6" s="18">
        <v>1917</v>
      </c>
      <c r="F6" s="8" t="s">
        <v>25</v>
      </c>
      <c r="G6" s="1"/>
      <c r="J6" s="21"/>
      <c r="K6" s="21"/>
      <c r="L6" s="23"/>
    </row>
    <row r="7" spans="1:12" x14ac:dyDescent="0.3">
      <c r="A7" s="2">
        <v>4</v>
      </c>
      <c r="B7" s="3">
        <v>45427</v>
      </c>
      <c r="C7" s="2" t="s">
        <v>11</v>
      </c>
      <c r="D7" s="2" t="s">
        <v>8</v>
      </c>
      <c r="E7" s="8">
        <v>1325</v>
      </c>
      <c r="F7" s="8" t="s">
        <v>25</v>
      </c>
      <c r="G7" s="1"/>
      <c r="J7" s="21"/>
      <c r="K7" s="21"/>
      <c r="L7" s="23"/>
    </row>
    <row r="8" spans="1:12" x14ac:dyDescent="0.3">
      <c r="A8" s="2">
        <v>5</v>
      </c>
      <c r="B8" s="3">
        <v>45429</v>
      </c>
      <c r="C8" s="2" t="s">
        <v>11</v>
      </c>
      <c r="D8" s="2" t="s">
        <v>8</v>
      </c>
      <c r="E8" s="8">
        <v>1401</v>
      </c>
      <c r="F8" s="8" t="s">
        <v>25</v>
      </c>
      <c r="G8" s="1"/>
      <c r="J8" s="21"/>
      <c r="K8" s="21"/>
      <c r="L8" s="23"/>
    </row>
    <row r="9" spans="1:12" x14ac:dyDescent="0.3">
      <c r="A9" s="2">
        <v>6</v>
      </c>
      <c r="B9" s="3">
        <v>45435</v>
      </c>
      <c r="C9" s="2" t="s">
        <v>11</v>
      </c>
      <c r="D9" s="2" t="s">
        <v>8</v>
      </c>
      <c r="E9" s="8">
        <v>1072</v>
      </c>
      <c r="F9" s="8" t="s">
        <v>25</v>
      </c>
      <c r="G9" s="1"/>
      <c r="J9" s="21"/>
      <c r="K9" s="21"/>
      <c r="L9" s="23"/>
    </row>
    <row r="10" spans="1:12" x14ac:dyDescent="0.3">
      <c r="A10" s="2">
        <v>7</v>
      </c>
      <c r="B10" s="3">
        <v>45442</v>
      </c>
      <c r="C10" s="2" t="s">
        <v>11</v>
      </c>
      <c r="D10" s="2" t="s">
        <v>8</v>
      </c>
      <c r="E10" s="8">
        <v>1946</v>
      </c>
      <c r="F10" s="8" t="s">
        <v>25</v>
      </c>
      <c r="G10" s="1"/>
      <c r="J10" s="21"/>
      <c r="K10" s="21"/>
      <c r="L10" s="23"/>
    </row>
    <row r="11" spans="1:12" x14ac:dyDescent="0.3">
      <c r="A11" s="2"/>
      <c r="B11" s="3"/>
      <c r="C11" s="2"/>
      <c r="D11" s="2"/>
      <c r="E11" s="8"/>
      <c r="F11" s="8"/>
      <c r="G11" s="1"/>
      <c r="J11" s="21"/>
      <c r="K11" s="21"/>
      <c r="L11" s="23"/>
    </row>
    <row r="12" spans="1:12" x14ac:dyDescent="0.3">
      <c r="A12" s="2"/>
      <c r="B12" s="3"/>
      <c r="C12" s="2"/>
      <c r="D12" s="2"/>
      <c r="E12" s="8"/>
      <c r="F12" s="8"/>
      <c r="G12" s="1"/>
      <c r="J12" s="21"/>
      <c r="K12" s="21"/>
      <c r="L12" s="23"/>
    </row>
    <row r="13" spans="1:12" x14ac:dyDescent="0.3">
      <c r="A13" s="2"/>
      <c r="B13" s="3"/>
      <c r="C13" s="2"/>
      <c r="D13" s="2"/>
      <c r="E13" s="8"/>
      <c r="F13" s="8"/>
      <c r="G13" s="1"/>
      <c r="J13" s="21"/>
      <c r="K13" s="21"/>
      <c r="L13" s="23"/>
    </row>
    <row r="14" spans="1:12" x14ac:dyDescent="0.3">
      <c r="A14" s="2"/>
      <c r="B14" s="3"/>
      <c r="C14" s="2"/>
      <c r="D14" s="2"/>
      <c r="E14" s="8"/>
      <c r="F14" s="8"/>
      <c r="G14" s="1"/>
      <c r="J14" s="21"/>
      <c r="K14" s="21"/>
      <c r="L14" s="23"/>
    </row>
    <row r="15" spans="1:12" x14ac:dyDescent="0.3">
      <c r="A15" s="2"/>
      <c r="B15" s="3"/>
      <c r="C15" s="2"/>
      <c r="D15" s="2"/>
      <c r="E15" s="8"/>
      <c r="F15" s="8"/>
      <c r="G15" s="1"/>
      <c r="J15" s="21"/>
      <c r="K15" s="21"/>
      <c r="L15" s="23"/>
    </row>
    <row r="16" spans="1:12" x14ac:dyDescent="0.3">
      <c r="A16" s="5"/>
      <c r="B16" s="5"/>
      <c r="C16" s="5" t="s">
        <v>12</v>
      </c>
      <c r="D16" s="5"/>
      <c r="E16" s="13">
        <f>SUM(E4:E15)</f>
        <v>11919.59</v>
      </c>
      <c r="F16" s="13"/>
      <c r="G16" s="1"/>
      <c r="J16" s="21"/>
      <c r="K16" s="24" t="s">
        <v>12</v>
      </c>
      <c r="L16" s="25">
        <f>SUM(L3:L15)</f>
        <v>11610</v>
      </c>
    </row>
    <row r="17" spans="1:12" x14ac:dyDescent="0.3">
      <c r="A17" s="1"/>
      <c r="B17" s="1"/>
      <c r="C17" s="6" t="s">
        <v>17</v>
      </c>
      <c r="D17" s="6"/>
      <c r="E17" s="6"/>
      <c r="F17" s="9"/>
      <c r="G17" s="1"/>
    </row>
    <row r="18" spans="1:12" x14ac:dyDescent="0.3">
      <c r="A18" s="1"/>
      <c r="B18" s="1"/>
      <c r="C18" s="1"/>
      <c r="D18" s="1"/>
      <c r="E18" s="1"/>
      <c r="F18" s="1"/>
      <c r="G18" s="1"/>
      <c r="J18" s="60" t="s">
        <v>46</v>
      </c>
      <c r="K18" s="60"/>
      <c r="L18" s="26">
        <f>E16-L16</f>
        <v>309.59000000000015</v>
      </c>
    </row>
    <row r="19" spans="1:12" x14ac:dyDescent="0.3">
      <c r="A19" s="1"/>
      <c r="B19" s="1"/>
      <c r="C19" s="1"/>
      <c r="D19" s="1"/>
      <c r="E19" s="1"/>
      <c r="F19" s="1"/>
      <c r="G19" s="1"/>
    </row>
    <row r="20" spans="1:12" x14ac:dyDescent="0.3">
      <c r="A20" s="1"/>
      <c r="B20" s="1"/>
      <c r="C20" s="1"/>
      <c r="D20" s="1"/>
      <c r="E20" s="1"/>
      <c r="F20" s="1"/>
      <c r="G20" s="1"/>
    </row>
    <row r="21" spans="1:12" x14ac:dyDescent="0.3">
      <c r="A21" s="1"/>
      <c r="B21" s="1"/>
      <c r="C21" s="1"/>
      <c r="D21" s="1"/>
      <c r="E21" s="1"/>
      <c r="F21" s="1"/>
      <c r="G21" s="1"/>
    </row>
    <row r="22" spans="1:12" x14ac:dyDescent="0.3">
      <c r="A22" s="1"/>
      <c r="B22" s="1"/>
      <c r="C22" s="1"/>
      <c r="D22" s="1"/>
      <c r="E22" s="1"/>
      <c r="F22" s="1"/>
      <c r="G22" s="1"/>
    </row>
    <row r="23" spans="1:12" x14ac:dyDescent="0.3">
      <c r="A23" s="1"/>
      <c r="B23" s="1"/>
      <c r="C23" s="1"/>
      <c r="D23" s="1"/>
      <c r="E23" s="1"/>
      <c r="F23" s="1"/>
      <c r="G23" s="1"/>
    </row>
    <row r="24" spans="1:12" x14ac:dyDescent="0.3">
      <c r="A24" s="1"/>
      <c r="B24" s="1"/>
      <c r="C24" s="1"/>
      <c r="D24" s="1"/>
      <c r="E24" s="1"/>
      <c r="F24" s="1"/>
      <c r="G24" s="1"/>
    </row>
    <row r="25" spans="1:12" x14ac:dyDescent="0.3">
      <c r="A25" s="1"/>
      <c r="B25" s="1"/>
      <c r="C25" s="1"/>
      <c r="D25" s="1"/>
      <c r="E25" s="11"/>
      <c r="F25" s="10"/>
      <c r="G25" s="1"/>
    </row>
    <row r="26" spans="1:12" x14ac:dyDescent="0.3">
      <c r="A26" s="1"/>
      <c r="B26" s="1"/>
      <c r="C26" s="1"/>
      <c r="D26" s="1"/>
      <c r="E26" s="11"/>
      <c r="F26" s="10"/>
      <c r="G26" s="1"/>
    </row>
  </sheetData>
  <mergeCells count="2">
    <mergeCell ref="A3:E3"/>
    <mergeCell ref="J18:K1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D576C-1763-4144-8DFC-4C2086287531}">
  <dimension ref="A1:L27"/>
  <sheetViews>
    <sheetView workbookViewId="0">
      <selection activeCell="G12" sqref="G12"/>
    </sheetView>
  </sheetViews>
  <sheetFormatPr defaultRowHeight="14.4" x14ac:dyDescent="0.3"/>
  <cols>
    <col min="2" max="2" width="9.88671875" bestFit="1" customWidth="1"/>
    <col min="3" max="3" width="41.88671875" bestFit="1" customWidth="1"/>
    <col min="4" max="4" width="13" bestFit="1" customWidth="1"/>
    <col min="5" max="5" width="10" customWidth="1"/>
    <col min="7" max="7" width="19" customWidth="1"/>
    <col min="11" max="11" width="12.88671875" customWidth="1"/>
    <col min="12" max="12" width="16.44140625" bestFit="1" customWidth="1"/>
  </cols>
  <sheetData>
    <row r="1" spans="1:12" x14ac:dyDescent="0.3">
      <c r="A1" s="1"/>
      <c r="B1" s="1"/>
      <c r="C1" s="1"/>
      <c r="D1" s="1"/>
      <c r="E1" s="1"/>
      <c r="F1" s="1"/>
      <c r="G1" s="12" t="s">
        <v>23</v>
      </c>
    </row>
    <row r="2" spans="1:12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'May24'!G2-E17+L17</f>
        <v>1753.5599999999995</v>
      </c>
      <c r="J2" s="20" t="s">
        <v>42</v>
      </c>
      <c r="K2" s="20" t="s">
        <v>1</v>
      </c>
      <c r="L2" s="20" t="s">
        <v>43</v>
      </c>
    </row>
    <row r="3" spans="1:12" x14ac:dyDescent="0.3">
      <c r="A3" s="61" t="s">
        <v>6</v>
      </c>
      <c r="B3" s="62"/>
      <c r="C3" s="62"/>
      <c r="D3" s="62"/>
      <c r="E3" s="63"/>
      <c r="F3" s="2"/>
      <c r="G3" s="1"/>
      <c r="J3" s="21">
        <v>1</v>
      </c>
      <c r="K3" s="22">
        <v>45446</v>
      </c>
      <c r="L3" s="23">
        <v>3018</v>
      </c>
    </row>
    <row r="4" spans="1:12" x14ac:dyDescent="0.3">
      <c r="A4" s="2">
        <v>1</v>
      </c>
      <c r="B4" s="3">
        <v>45447</v>
      </c>
      <c r="C4" s="2" t="s">
        <v>11</v>
      </c>
      <c r="D4" s="2" t="s">
        <v>8</v>
      </c>
      <c r="E4" s="18">
        <v>1376</v>
      </c>
      <c r="F4" s="8" t="s">
        <v>25</v>
      </c>
      <c r="G4" s="1"/>
      <c r="J4" s="21">
        <v>2</v>
      </c>
      <c r="K4" s="22">
        <v>45467</v>
      </c>
      <c r="L4" s="23">
        <v>11780</v>
      </c>
    </row>
    <row r="5" spans="1:12" x14ac:dyDescent="0.3">
      <c r="A5" s="2">
        <v>2</v>
      </c>
      <c r="B5" s="3">
        <v>45447</v>
      </c>
      <c r="C5" s="2" t="s">
        <v>47</v>
      </c>
      <c r="D5" s="2" t="s">
        <v>8</v>
      </c>
      <c r="E5" s="19">
        <v>1445.85</v>
      </c>
      <c r="F5" s="8" t="s">
        <v>25</v>
      </c>
      <c r="G5" s="1"/>
      <c r="H5" s="17"/>
      <c r="J5" s="21">
        <v>3</v>
      </c>
      <c r="K5" s="22"/>
      <c r="L5" s="23"/>
    </row>
    <row r="6" spans="1:12" x14ac:dyDescent="0.3">
      <c r="A6" s="2">
        <v>3</v>
      </c>
      <c r="B6" s="3">
        <v>45446</v>
      </c>
      <c r="C6" s="27" t="s">
        <v>48</v>
      </c>
      <c r="D6" s="2" t="s">
        <v>8</v>
      </c>
      <c r="E6" s="18">
        <v>1380</v>
      </c>
      <c r="F6" s="8" t="s">
        <v>25</v>
      </c>
      <c r="G6" s="1"/>
      <c r="J6" s="21"/>
      <c r="K6" s="21"/>
      <c r="L6" s="23"/>
    </row>
    <row r="7" spans="1:12" x14ac:dyDescent="0.3">
      <c r="A7" s="2">
        <v>4</v>
      </c>
      <c r="B7" s="3">
        <v>45450</v>
      </c>
      <c r="C7" s="2" t="s">
        <v>11</v>
      </c>
      <c r="D7" s="2" t="s">
        <v>8</v>
      </c>
      <c r="E7" s="8">
        <v>3650</v>
      </c>
      <c r="F7" s="8" t="s">
        <v>25</v>
      </c>
      <c r="G7" s="1"/>
      <c r="J7" s="21"/>
      <c r="K7" s="21"/>
      <c r="L7" s="23"/>
    </row>
    <row r="8" spans="1:12" x14ac:dyDescent="0.3">
      <c r="A8" s="2">
        <v>5</v>
      </c>
      <c r="B8" s="3">
        <v>45455</v>
      </c>
      <c r="C8" s="2" t="s">
        <v>49</v>
      </c>
      <c r="D8" s="2" t="s">
        <v>8</v>
      </c>
      <c r="E8" s="8">
        <v>1639</v>
      </c>
      <c r="F8" s="8" t="s">
        <v>25</v>
      </c>
      <c r="G8" s="1"/>
      <c r="J8" s="21"/>
      <c r="K8" s="21"/>
      <c r="L8" s="23"/>
    </row>
    <row r="9" spans="1:12" x14ac:dyDescent="0.3">
      <c r="A9" s="2">
        <v>6</v>
      </c>
      <c r="B9" s="3">
        <v>45456</v>
      </c>
      <c r="C9" s="2" t="s">
        <v>11</v>
      </c>
      <c r="D9" s="2" t="s">
        <v>8</v>
      </c>
      <c r="E9" s="8">
        <v>3473</v>
      </c>
      <c r="F9" s="8" t="s">
        <v>25</v>
      </c>
      <c r="G9" s="1"/>
      <c r="J9" s="21"/>
      <c r="K9" s="21"/>
      <c r="L9" s="23"/>
    </row>
    <row r="10" spans="1:12" x14ac:dyDescent="0.3">
      <c r="A10" s="2">
        <v>7</v>
      </c>
      <c r="B10" s="3">
        <v>45456</v>
      </c>
      <c r="C10" s="2" t="s">
        <v>11</v>
      </c>
      <c r="D10" s="2" t="s">
        <v>8</v>
      </c>
      <c r="E10" s="8">
        <v>340</v>
      </c>
      <c r="F10" s="8" t="s">
        <v>25</v>
      </c>
      <c r="G10" s="1"/>
      <c r="J10" s="21"/>
      <c r="K10" s="21"/>
      <c r="L10" s="23"/>
    </row>
    <row r="11" spans="1:12" x14ac:dyDescent="0.3">
      <c r="A11" s="2">
        <v>8</v>
      </c>
      <c r="B11" s="3">
        <v>45458</v>
      </c>
      <c r="C11" s="2" t="s">
        <v>11</v>
      </c>
      <c r="D11" s="2" t="s">
        <v>8</v>
      </c>
      <c r="E11" s="8">
        <v>115</v>
      </c>
      <c r="F11" s="8" t="s">
        <v>25</v>
      </c>
      <c r="G11" s="1"/>
      <c r="J11" s="21"/>
      <c r="K11" s="21"/>
      <c r="L11" s="23"/>
    </row>
    <row r="12" spans="1:12" x14ac:dyDescent="0.3">
      <c r="A12" s="2">
        <v>9</v>
      </c>
      <c r="B12" s="3">
        <v>45453</v>
      </c>
      <c r="C12" s="2" t="s">
        <v>50</v>
      </c>
      <c r="D12" s="2" t="s">
        <v>8</v>
      </c>
      <c r="E12" s="8">
        <v>491</v>
      </c>
      <c r="F12" s="8" t="s">
        <v>25</v>
      </c>
      <c r="G12" s="1"/>
      <c r="J12" s="21"/>
      <c r="K12" s="21"/>
      <c r="L12" s="23"/>
    </row>
    <row r="13" spans="1:12" x14ac:dyDescent="0.3">
      <c r="A13" s="2">
        <v>10</v>
      </c>
      <c r="B13" s="3">
        <v>45457</v>
      </c>
      <c r="C13" s="2" t="s">
        <v>51</v>
      </c>
      <c r="D13" s="2" t="s">
        <v>8</v>
      </c>
      <c r="E13" s="8">
        <v>550</v>
      </c>
      <c r="F13" s="8" t="s">
        <v>25</v>
      </c>
      <c r="G13" s="1"/>
      <c r="J13" s="21"/>
      <c r="K13" s="21"/>
      <c r="L13" s="23"/>
    </row>
    <row r="14" spans="1:12" x14ac:dyDescent="0.3">
      <c r="A14" s="2">
        <v>11</v>
      </c>
      <c r="B14" s="3">
        <v>45461</v>
      </c>
      <c r="C14" s="2" t="s">
        <v>52</v>
      </c>
      <c r="D14" s="2" t="s">
        <v>8</v>
      </c>
      <c r="E14" s="8">
        <v>566</v>
      </c>
      <c r="F14" s="8" t="s">
        <v>25</v>
      </c>
      <c r="G14" s="1"/>
      <c r="J14" s="21"/>
      <c r="K14" s="21"/>
      <c r="L14" s="23"/>
    </row>
    <row r="15" spans="1:12" x14ac:dyDescent="0.3">
      <c r="A15" s="2"/>
      <c r="B15" s="3"/>
      <c r="C15" s="2"/>
      <c r="D15" s="2"/>
      <c r="E15" s="8"/>
      <c r="F15" s="8"/>
      <c r="G15" s="1"/>
      <c r="J15" s="21"/>
      <c r="K15" s="21"/>
      <c r="L15" s="23"/>
    </row>
    <row r="16" spans="1:12" x14ac:dyDescent="0.3">
      <c r="A16" s="2"/>
      <c r="B16" s="3"/>
      <c r="C16" s="2"/>
      <c r="D16" s="2"/>
      <c r="E16" s="8"/>
      <c r="F16" s="8"/>
      <c r="G16" s="1"/>
      <c r="J16" s="21"/>
      <c r="K16" s="21"/>
      <c r="L16" s="23"/>
    </row>
    <row r="17" spans="1:12" x14ac:dyDescent="0.3">
      <c r="A17" s="5"/>
      <c r="B17" s="5"/>
      <c r="C17" s="5" t="s">
        <v>12</v>
      </c>
      <c r="D17" s="5"/>
      <c r="E17" s="13">
        <f>SUM(E4:E16)</f>
        <v>15025.85</v>
      </c>
      <c r="F17" s="13"/>
      <c r="G17" s="1"/>
      <c r="J17" s="21"/>
      <c r="K17" s="24" t="s">
        <v>12</v>
      </c>
      <c r="L17" s="25">
        <f>SUM(L3:L16)</f>
        <v>14798</v>
      </c>
    </row>
    <row r="18" spans="1:12" x14ac:dyDescent="0.3">
      <c r="A18" s="1"/>
      <c r="B18" s="1"/>
      <c r="C18" s="6" t="s">
        <v>17</v>
      </c>
      <c r="D18" s="6"/>
      <c r="E18" s="6"/>
      <c r="F18" s="9"/>
      <c r="G18" s="1"/>
    </row>
    <row r="19" spans="1:12" x14ac:dyDescent="0.3">
      <c r="A19" s="1"/>
      <c r="B19" s="1"/>
      <c r="C19" s="1"/>
      <c r="D19" s="1"/>
      <c r="E19" s="1"/>
      <c r="F19" s="1"/>
      <c r="G19" s="1"/>
      <c r="J19" s="60" t="s">
        <v>46</v>
      </c>
      <c r="K19" s="60"/>
      <c r="L19" s="26">
        <f>E17-L17</f>
        <v>227.85000000000036</v>
      </c>
    </row>
    <row r="20" spans="1:12" x14ac:dyDescent="0.3">
      <c r="A20" s="1"/>
      <c r="B20" s="1"/>
      <c r="C20" s="1"/>
      <c r="D20" s="1"/>
      <c r="E20" s="1"/>
      <c r="F20" s="1"/>
      <c r="G20" s="1"/>
    </row>
    <row r="21" spans="1:12" x14ac:dyDescent="0.3">
      <c r="A21" s="1"/>
      <c r="B21" s="1"/>
      <c r="C21" s="1"/>
      <c r="D21" s="1"/>
      <c r="E21" s="1"/>
      <c r="F21" s="1"/>
      <c r="G21" s="1"/>
    </row>
    <row r="22" spans="1:12" x14ac:dyDescent="0.3">
      <c r="A22" s="1"/>
      <c r="B22" s="1"/>
      <c r="C22" s="1"/>
      <c r="D22" s="1"/>
      <c r="E22" s="1"/>
      <c r="F22" s="1"/>
      <c r="G22" s="1"/>
    </row>
    <row r="23" spans="1:12" x14ac:dyDescent="0.3">
      <c r="A23" s="1"/>
      <c r="B23" s="1"/>
      <c r="C23" s="1"/>
      <c r="D23" s="1"/>
      <c r="E23" s="1"/>
      <c r="F23" s="1"/>
      <c r="G23" s="1"/>
    </row>
    <row r="24" spans="1:12" x14ac:dyDescent="0.3">
      <c r="A24" s="1"/>
      <c r="B24" s="1"/>
      <c r="C24" s="1"/>
      <c r="D24" s="1"/>
      <c r="E24" s="1"/>
      <c r="F24" s="1"/>
      <c r="G24" s="1"/>
    </row>
    <row r="25" spans="1:12" x14ac:dyDescent="0.3">
      <c r="A25" s="1"/>
      <c r="B25" s="1"/>
      <c r="C25" s="1"/>
      <c r="D25" s="1"/>
      <c r="E25" s="1"/>
      <c r="F25" s="1"/>
      <c r="G25" s="1"/>
    </row>
    <row r="26" spans="1:12" x14ac:dyDescent="0.3">
      <c r="A26" s="1"/>
      <c r="B26" s="1"/>
      <c r="C26" s="1"/>
      <c r="D26" s="1"/>
      <c r="E26" s="11"/>
      <c r="F26" s="10"/>
      <c r="G26" s="1"/>
    </row>
    <row r="27" spans="1:12" x14ac:dyDescent="0.3">
      <c r="A27" s="1"/>
      <c r="B27" s="1"/>
      <c r="C27" s="1"/>
      <c r="D27" s="1"/>
      <c r="E27" s="11"/>
      <c r="F27" s="10"/>
      <c r="G27" s="1"/>
    </row>
  </sheetData>
  <mergeCells count="2">
    <mergeCell ref="A3:E3"/>
    <mergeCell ref="J19:K1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356DA-2A0D-413C-B8E5-DFC67E1664AB}">
  <dimension ref="A1:L27"/>
  <sheetViews>
    <sheetView workbookViewId="0">
      <selection activeCell="G2" sqref="G2"/>
    </sheetView>
  </sheetViews>
  <sheetFormatPr defaultRowHeight="14.4" x14ac:dyDescent="0.3"/>
  <cols>
    <col min="3" max="3" width="41.88671875" bestFit="1" customWidth="1"/>
    <col min="4" max="4" width="13" bestFit="1" customWidth="1"/>
    <col min="5" max="5" width="10.44140625" customWidth="1"/>
    <col min="7" max="7" width="16.5546875" bestFit="1" customWidth="1"/>
    <col min="12" max="12" width="16.6640625" bestFit="1" customWidth="1"/>
  </cols>
  <sheetData>
    <row r="1" spans="1:12" x14ac:dyDescent="0.3">
      <c r="A1" s="1"/>
      <c r="B1" s="1"/>
      <c r="C1" s="1"/>
      <c r="D1" s="1"/>
      <c r="E1" s="1"/>
      <c r="F1" s="1"/>
      <c r="G1" s="12" t="s">
        <v>23</v>
      </c>
    </row>
    <row r="2" spans="1:12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June24!G2-E17+L17</f>
        <v>1447.5599999999995</v>
      </c>
      <c r="J2" s="20" t="s">
        <v>42</v>
      </c>
      <c r="K2" s="20" t="s">
        <v>1</v>
      </c>
      <c r="L2" s="20" t="s">
        <v>43</v>
      </c>
    </row>
    <row r="3" spans="1:12" x14ac:dyDescent="0.3">
      <c r="A3" s="61" t="s">
        <v>6</v>
      </c>
      <c r="B3" s="62"/>
      <c r="C3" s="62"/>
      <c r="D3" s="62"/>
      <c r="E3" s="63"/>
      <c r="F3" s="2"/>
      <c r="G3" s="1"/>
      <c r="J3" s="21">
        <v>1</v>
      </c>
      <c r="K3" s="22">
        <v>45481</v>
      </c>
      <c r="L3" s="23">
        <v>1908</v>
      </c>
    </row>
    <row r="4" spans="1:12" x14ac:dyDescent="0.3">
      <c r="A4" s="2">
        <v>1</v>
      </c>
      <c r="B4" s="3">
        <v>45477</v>
      </c>
      <c r="C4" s="2" t="s">
        <v>11</v>
      </c>
      <c r="D4" s="2" t="s">
        <v>8</v>
      </c>
      <c r="E4" s="18">
        <v>1908</v>
      </c>
      <c r="F4" s="8" t="s">
        <v>25</v>
      </c>
      <c r="G4" s="1"/>
      <c r="J4" s="21">
        <v>2</v>
      </c>
      <c r="K4" s="22">
        <v>45488</v>
      </c>
      <c r="L4" s="23">
        <v>1034</v>
      </c>
    </row>
    <row r="5" spans="1:12" x14ac:dyDescent="0.3">
      <c r="A5" s="2">
        <v>2</v>
      </c>
      <c r="B5" s="3">
        <v>45483</v>
      </c>
      <c r="C5" s="2" t="s">
        <v>11</v>
      </c>
      <c r="D5" s="2" t="s">
        <v>8</v>
      </c>
      <c r="E5" s="18">
        <v>1034</v>
      </c>
      <c r="F5" s="8" t="s">
        <v>25</v>
      </c>
      <c r="G5" s="1"/>
      <c r="H5" s="17"/>
      <c r="J5" s="21">
        <v>3</v>
      </c>
      <c r="K5" s="22">
        <v>45502</v>
      </c>
      <c r="L5" s="23">
        <v>1257</v>
      </c>
    </row>
    <row r="6" spans="1:12" x14ac:dyDescent="0.3">
      <c r="A6" s="2">
        <v>3</v>
      </c>
      <c r="B6" s="3">
        <v>45483</v>
      </c>
      <c r="C6" s="2" t="s">
        <v>53</v>
      </c>
      <c r="D6" s="2" t="s">
        <v>8</v>
      </c>
      <c r="E6" s="18">
        <v>596</v>
      </c>
      <c r="F6" s="8" t="s">
        <v>25</v>
      </c>
      <c r="G6" s="1"/>
      <c r="J6" s="21">
        <v>4</v>
      </c>
      <c r="K6" s="22">
        <v>45502</v>
      </c>
      <c r="L6" s="23">
        <v>3251</v>
      </c>
    </row>
    <row r="7" spans="1:12" x14ac:dyDescent="0.3">
      <c r="A7" s="2">
        <v>4</v>
      </c>
      <c r="B7" s="3">
        <v>45489</v>
      </c>
      <c r="C7" s="2" t="s">
        <v>11</v>
      </c>
      <c r="D7" s="2" t="s">
        <v>8</v>
      </c>
      <c r="E7" s="18">
        <v>908</v>
      </c>
      <c r="F7" s="8" t="s">
        <v>25</v>
      </c>
      <c r="G7" s="1"/>
      <c r="J7" s="21"/>
      <c r="K7" s="21"/>
      <c r="L7" s="23"/>
    </row>
    <row r="8" spans="1:12" x14ac:dyDescent="0.3">
      <c r="A8" s="2">
        <v>5</v>
      </c>
      <c r="B8" s="3">
        <v>45492</v>
      </c>
      <c r="C8" s="2" t="s">
        <v>11</v>
      </c>
      <c r="D8" s="2" t="s">
        <v>8</v>
      </c>
      <c r="E8" s="18">
        <v>1747</v>
      </c>
      <c r="F8" s="8" t="s">
        <v>25</v>
      </c>
      <c r="G8" s="1"/>
      <c r="J8" s="21"/>
      <c r="K8" s="21"/>
      <c r="L8" s="23"/>
    </row>
    <row r="9" spans="1:12" x14ac:dyDescent="0.3">
      <c r="A9" s="2">
        <v>6</v>
      </c>
      <c r="B9" s="3">
        <v>45499</v>
      </c>
      <c r="C9" s="2" t="s">
        <v>11</v>
      </c>
      <c r="D9" s="2" t="s">
        <v>8</v>
      </c>
      <c r="E9" s="18">
        <v>1257</v>
      </c>
      <c r="F9" s="8" t="s">
        <v>25</v>
      </c>
      <c r="G9" s="1"/>
      <c r="J9" s="21"/>
      <c r="K9" s="21"/>
      <c r="L9" s="23"/>
    </row>
    <row r="10" spans="1:12" x14ac:dyDescent="0.3">
      <c r="A10" s="2">
        <v>7</v>
      </c>
      <c r="B10" s="3">
        <v>45504</v>
      </c>
      <c r="C10" s="2" t="s">
        <v>11</v>
      </c>
      <c r="D10" s="2" t="s">
        <v>8</v>
      </c>
      <c r="E10" s="18">
        <v>306</v>
      </c>
      <c r="F10" s="8" t="s">
        <v>25</v>
      </c>
      <c r="G10" s="1"/>
      <c r="J10" s="21"/>
      <c r="K10" s="21"/>
      <c r="L10" s="23"/>
    </row>
    <row r="11" spans="1:12" x14ac:dyDescent="0.3">
      <c r="A11" s="2"/>
      <c r="B11" s="3"/>
      <c r="C11" s="2"/>
      <c r="D11" s="2"/>
      <c r="E11" s="8"/>
      <c r="F11" s="8"/>
      <c r="G11" s="1"/>
      <c r="J11" s="21"/>
      <c r="K11" s="21"/>
      <c r="L11" s="23"/>
    </row>
    <row r="12" spans="1:12" x14ac:dyDescent="0.3">
      <c r="A12" s="2"/>
      <c r="B12" s="3"/>
      <c r="C12" s="2"/>
      <c r="D12" s="2"/>
      <c r="E12" s="8"/>
      <c r="F12" s="8"/>
      <c r="G12" s="1"/>
      <c r="J12" s="21"/>
      <c r="K12" s="21"/>
      <c r="L12" s="23"/>
    </row>
    <row r="13" spans="1:12" x14ac:dyDescent="0.3">
      <c r="A13" s="2"/>
      <c r="B13" s="3"/>
      <c r="C13" s="2"/>
      <c r="D13" s="2"/>
      <c r="E13" s="8"/>
      <c r="F13" s="8"/>
      <c r="G13" s="1"/>
      <c r="J13" s="21"/>
      <c r="K13" s="21"/>
      <c r="L13" s="23"/>
    </row>
    <row r="14" spans="1:12" x14ac:dyDescent="0.3">
      <c r="A14" s="2"/>
      <c r="B14" s="3"/>
      <c r="C14" s="2"/>
      <c r="D14" s="2"/>
      <c r="E14" s="8"/>
      <c r="F14" s="8"/>
      <c r="G14" s="1"/>
      <c r="J14" s="21"/>
      <c r="K14" s="21"/>
      <c r="L14" s="23"/>
    </row>
    <row r="15" spans="1:12" x14ac:dyDescent="0.3">
      <c r="A15" s="2"/>
      <c r="B15" s="3"/>
      <c r="C15" s="2"/>
      <c r="D15" s="2"/>
      <c r="E15" s="8"/>
      <c r="F15" s="8"/>
      <c r="G15" s="1"/>
      <c r="J15" s="21"/>
      <c r="K15" s="21"/>
      <c r="L15" s="23"/>
    </row>
    <row r="16" spans="1:12" x14ac:dyDescent="0.3">
      <c r="A16" s="2"/>
      <c r="B16" s="3"/>
      <c r="C16" s="2"/>
      <c r="D16" s="2"/>
      <c r="E16" s="8"/>
      <c r="F16" s="8"/>
      <c r="G16" s="1"/>
      <c r="J16" s="21"/>
      <c r="K16" s="21"/>
      <c r="L16" s="23"/>
    </row>
    <row r="17" spans="1:12" x14ac:dyDescent="0.3">
      <c r="A17" s="5"/>
      <c r="B17" s="5"/>
      <c r="C17" s="5" t="s">
        <v>12</v>
      </c>
      <c r="D17" s="5"/>
      <c r="E17" s="13">
        <f>SUM(E4:E16)</f>
        <v>7756</v>
      </c>
      <c r="F17" s="13"/>
      <c r="G17" s="1"/>
      <c r="J17" s="21"/>
      <c r="K17" s="24" t="s">
        <v>12</v>
      </c>
      <c r="L17" s="25">
        <f>SUM(L3:L16)</f>
        <v>7450</v>
      </c>
    </row>
    <row r="18" spans="1:12" x14ac:dyDescent="0.3">
      <c r="A18" s="1"/>
      <c r="B18" s="1"/>
      <c r="C18" s="6" t="s">
        <v>17</v>
      </c>
      <c r="D18" s="6"/>
      <c r="E18" s="6"/>
      <c r="F18" s="9"/>
      <c r="G18" s="1"/>
    </row>
    <row r="19" spans="1:12" x14ac:dyDescent="0.3">
      <c r="A19" s="1"/>
      <c r="B19" s="1"/>
      <c r="C19" s="1"/>
      <c r="D19" s="1"/>
      <c r="E19" s="1"/>
      <c r="F19" s="1"/>
      <c r="G19" s="1"/>
      <c r="J19" s="60" t="s">
        <v>46</v>
      </c>
      <c r="K19" s="60"/>
      <c r="L19" s="26">
        <f>E17-L17</f>
        <v>306</v>
      </c>
    </row>
    <row r="20" spans="1:12" x14ac:dyDescent="0.3">
      <c r="A20" s="1"/>
      <c r="B20" s="1"/>
      <c r="C20" s="1"/>
      <c r="D20" s="1"/>
      <c r="E20" s="1"/>
      <c r="F20" s="1"/>
      <c r="G20" s="1"/>
    </row>
    <row r="21" spans="1:12" x14ac:dyDescent="0.3">
      <c r="A21" s="1"/>
      <c r="B21" s="1"/>
      <c r="C21" s="1"/>
      <c r="D21" s="1"/>
      <c r="E21" s="1"/>
      <c r="F21" s="1"/>
      <c r="G21" s="1"/>
    </row>
    <row r="22" spans="1:12" x14ac:dyDescent="0.3">
      <c r="A22" s="1"/>
      <c r="B22" s="1"/>
      <c r="C22" s="1"/>
      <c r="D22" s="1"/>
      <c r="E22" s="1"/>
      <c r="F22" s="1"/>
      <c r="G22" s="1"/>
    </row>
    <row r="23" spans="1:12" x14ac:dyDescent="0.3">
      <c r="A23" s="1"/>
      <c r="B23" s="1"/>
      <c r="C23" s="1"/>
      <c r="D23" s="1"/>
      <c r="E23" s="1"/>
      <c r="F23" s="1"/>
      <c r="G23" s="1"/>
    </row>
    <row r="24" spans="1:12" x14ac:dyDescent="0.3">
      <c r="A24" s="1"/>
      <c r="B24" s="1"/>
      <c r="C24" s="1"/>
      <c r="D24" s="1"/>
      <c r="E24" s="1"/>
      <c r="F24" s="1"/>
      <c r="G24" s="1"/>
    </row>
    <row r="25" spans="1:12" x14ac:dyDescent="0.3">
      <c r="A25" s="1"/>
      <c r="B25" s="1"/>
      <c r="C25" s="1"/>
      <c r="D25" s="1"/>
      <c r="E25" s="1"/>
      <c r="F25" s="1"/>
      <c r="G25" s="1"/>
    </row>
    <row r="26" spans="1:12" x14ac:dyDescent="0.3">
      <c r="A26" s="1"/>
      <c r="B26" s="1"/>
      <c r="C26" s="1"/>
      <c r="D26" s="1"/>
      <c r="E26" s="11"/>
      <c r="F26" s="10"/>
      <c r="G26" s="1"/>
    </row>
    <row r="27" spans="1:12" x14ac:dyDescent="0.3">
      <c r="A27" s="1"/>
      <c r="B27" s="1"/>
      <c r="C27" s="1"/>
      <c r="D27" s="1"/>
      <c r="E27" s="11"/>
      <c r="F27" s="10"/>
      <c r="G27" s="1"/>
    </row>
  </sheetData>
  <mergeCells count="2">
    <mergeCell ref="A3:E3"/>
    <mergeCell ref="J19:K1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73605-0814-4461-B407-E4B0FF5BF264}">
  <dimension ref="A1:L27"/>
  <sheetViews>
    <sheetView workbookViewId="0">
      <selection activeCell="G10" sqref="G10"/>
    </sheetView>
  </sheetViews>
  <sheetFormatPr defaultRowHeight="14.4" x14ac:dyDescent="0.3"/>
  <cols>
    <col min="2" max="2" width="10" customWidth="1"/>
    <col min="3" max="3" width="41.88671875" bestFit="1" customWidth="1"/>
    <col min="4" max="4" width="13" bestFit="1" customWidth="1"/>
    <col min="5" max="5" width="11.88671875" bestFit="1" customWidth="1"/>
    <col min="7" max="7" width="16.5546875" bestFit="1" customWidth="1"/>
    <col min="12" max="12" width="16.6640625" bestFit="1" customWidth="1"/>
  </cols>
  <sheetData>
    <row r="1" spans="1:12" x14ac:dyDescent="0.3">
      <c r="A1" s="1"/>
      <c r="B1" s="1"/>
      <c r="C1" s="1"/>
      <c r="D1" s="1"/>
      <c r="E1" s="1"/>
      <c r="F1" s="1"/>
      <c r="G1" s="12" t="s">
        <v>23</v>
      </c>
    </row>
    <row r="2" spans="1:12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July24!G2-E17+L17</f>
        <v>-210.44000000000051</v>
      </c>
      <c r="J2" s="20" t="s">
        <v>42</v>
      </c>
      <c r="K2" s="20" t="s">
        <v>1</v>
      </c>
      <c r="L2" s="20" t="s">
        <v>43</v>
      </c>
    </row>
    <row r="3" spans="1:12" x14ac:dyDescent="0.3">
      <c r="A3" s="61" t="s">
        <v>6</v>
      </c>
      <c r="B3" s="62"/>
      <c r="C3" s="62"/>
      <c r="D3" s="62"/>
      <c r="E3" s="63"/>
      <c r="F3" s="2"/>
      <c r="G3" s="1"/>
      <c r="J3" s="21">
        <v>1</v>
      </c>
      <c r="K3" s="22">
        <v>45513</v>
      </c>
      <c r="L3" s="23">
        <v>4920</v>
      </c>
    </row>
    <row r="4" spans="1:12" x14ac:dyDescent="0.3">
      <c r="A4" s="2">
        <v>1</v>
      </c>
      <c r="B4" s="3">
        <v>45510</v>
      </c>
      <c r="C4" s="2" t="s">
        <v>11</v>
      </c>
      <c r="D4" s="2" t="s">
        <v>8</v>
      </c>
      <c r="E4" s="28">
        <v>4614</v>
      </c>
      <c r="F4" s="8" t="s">
        <v>25</v>
      </c>
      <c r="G4" s="1"/>
      <c r="J4" s="21">
        <v>2</v>
      </c>
      <c r="K4" s="22"/>
      <c r="L4" s="23"/>
    </row>
    <row r="5" spans="1:12" x14ac:dyDescent="0.3">
      <c r="A5" s="2">
        <v>2</v>
      </c>
      <c r="B5" s="3">
        <v>45526</v>
      </c>
      <c r="C5" s="2" t="s">
        <v>11</v>
      </c>
      <c r="D5" s="2" t="s">
        <v>8</v>
      </c>
      <c r="E5" s="28">
        <v>1964</v>
      </c>
      <c r="F5" s="8" t="s">
        <v>25</v>
      </c>
      <c r="G5" s="1"/>
      <c r="H5" s="17"/>
      <c r="J5" s="21">
        <v>3</v>
      </c>
      <c r="K5" s="22"/>
      <c r="L5" s="23"/>
    </row>
    <row r="6" spans="1:12" x14ac:dyDescent="0.3">
      <c r="A6" s="2"/>
      <c r="B6" s="3"/>
      <c r="C6" s="2"/>
      <c r="D6" s="2"/>
      <c r="E6" s="28"/>
      <c r="F6" s="8"/>
      <c r="G6" s="1"/>
      <c r="J6" s="21"/>
      <c r="K6" s="21"/>
      <c r="L6" s="23"/>
    </row>
    <row r="7" spans="1:12" x14ac:dyDescent="0.3">
      <c r="A7" s="2"/>
      <c r="B7" s="3"/>
      <c r="C7" s="2"/>
      <c r="D7" s="2"/>
      <c r="E7" s="28"/>
      <c r="F7" s="8"/>
      <c r="G7" s="1"/>
      <c r="J7" s="21"/>
      <c r="K7" s="21"/>
      <c r="L7" s="23"/>
    </row>
    <row r="8" spans="1:12" x14ac:dyDescent="0.3">
      <c r="A8" s="2"/>
      <c r="B8" s="3"/>
      <c r="C8" s="2"/>
      <c r="D8" s="2"/>
      <c r="E8" s="28"/>
      <c r="F8" s="8"/>
      <c r="G8" s="1"/>
      <c r="J8" s="21"/>
      <c r="K8" s="21"/>
      <c r="L8" s="23"/>
    </row>
    <row r="9" spans="1:12" x14ac:dyDescent="0.3">
      <c r="A9" s="2"/>
      <c r="B9" s="3"/>
      <c r="C9" s="2"/>
      <c r="D9" s="2"/>
      <c r="E9" s="18"/>
      <c r="F9" s="8"/>
      <c r="G9" s="1"/>
      <c r="J9" s="21"/>
      <c r="K9" s="21"/>
      <c r="L9" s="23"/>
    </row>
    <row r="10" spans="1:12" x14ac:dyDescent="0.3">
      <c r="A10" s="2"/>
      <c r="B10" s="3"/>
      <c r="C10" s="2"/>
      <c r="D10" s="2"/>
      <c r="E10" s="8"/>
      <c r="F10" s="8"/>
      <c r="G10" s="1"/>
      <c r="J10" s="21"/>
      <c r="K10" s="21"/>
      <c r="L10" s="23"/>
    </row>
    <row r="11" spans="1:12" x14ac:dyDescent="0.3">
      <c r="A11" s="2"/>
      <c r="B11" s="3"/>
      <c r="C11" s="2"/>
      <c r="D11" s="2"/>
      <c r="E11" s="8"/>
      <c r="F11" s="8"/>
      <c r="G11" s="1"/>
      <c r="J11" s="21"/>
      <c r="K11" s="21"/>
      <c r="L11" s="23"/>
    </row>
    <row r="12" spans="1:12" x14ac:dyDescent="0.3">
      <c r="A12" s="2"/>
      <c r="B12" s="3"/>
      <c r="C12" s="2"/>
      <c r="D12" s="2"/>
      <c r="E12" s="8"/>
      <c r="F12" s="8"/>
      <c r="G12" s="1"/>
      <c r="J12" s="21"/>
      <c r="K12" s="21"/>
      <c r="L12" s="23"/>
    </row>
    <row r="13" spans="1:12" x14ac:dyDescent="0.3">
      <c r="A13" s="2"/>
      <c r="B13" s="3"/>
      <c r="C13" s="2"/>
      <c r="D13" s="2"/>
      <c r="E13" s="8"/>
      <c r="F13" s="8"/>
      <c r="G13" s="1"/>
      <c r="J13" s="21"/>
      <c r="K13" s="21"/>
      <c r="L13" s="23"/>
    </row>
    <row r="14" spans="1:12" x14ac:dyDescent="0.3">
      <c r="A14" s="2"/>
      <c r="B14" s="3"/>
      <c r="C14" s="2"/>
      <c r="D14" s="2"/>
      <c r="E14" s="8"/>
      <c r="F14" s="8"/>
      <c r="G14" s="1"/>
      <c r="J14" s="21"/>
      <c r="K14" s="21"/>
      <c r="L14" s="23"/>
    </row>
    <row r="15" spans="1:12" x14ac:dyDescent="0.3">
      <c r="A15" s="2"/>
      <c r="B15" s="3"/>
      <c r="C15" s="2"/>
      <c r="D15" s="2"/>
      <c r="E15" s="8"/>
      <c r="F15" s="8"/>
      <c r="G15" s="1"/>
      <c r="J15" s="21"/>
      <c r="K15" s="21"/>
      <c r="L15" s="23"/>
    </row>
    <row r="16" spans="1:12" x14ac:dyDescent="0.3">
      <c r="A16" s="2"/>
      <c r="B16" s="3"/>
      <c r="C16" s="2"/>
      <c r="D16" s="2"/>
      <c r="E16" s="8"/>
      <c r="F16" s="8"/>
      <c r="G16" s="1"/>
      <c r="J16" s="21"/>
      <c r="K16" s="21"/>
      <c r="L16" s="23"/>
    </row>
    <row r="17" spans="1:12" x14ac:dyDescent="0.3">
      <c r="A17" s="5"/>
      <c r="B17" s="5"/>
      <c r="C17" s="5" t="s">
        <v>12</v>
      </c>
      <c r="D17" s="5"/>
      <c r="E17" s="13">
        <f>SUM(E4:E16)</f>
        <v>6578</v>
      </c>
      <c r="F17" s="13"/>
      <c r="G17" s="1"/>
      <c r="J17" s="21"/>
      <c r="K17" s="24" t="s">
        <v>12</v>
      </c>
      <c r="L17" s="25">
        <f>SUM(L3:L16)</f>
        <v>4920</v>
      </c>
    </row>
    <row r="18" spans="1:12" x14ac:dyDescent="0.3">
      <c r="A18" s="1"/>
      <c r="B18" s="1"/>
      <c r="C18" s="6" t="s">
        <v>17</v>
      </c>
      <c r="D18" s="6"/>
      <c r="E18" s="6"/>
      <c r="F18" s="9"/>
      <c r="G18" s="1"/>
    </row>
    <row r="19" spans="1:12" x14ac:dyDescent="0.3">
      <c r="A19" s="1"/>
      <c r="B19" s="1"/>
      <c r="C19" s="1"/>
      <c r="D19" s="1"/>
      <c r="E19" s="1"/>
      <c r="F19" s="1"/>
      <c r="G19" s="1"/>
      <c r="J19" s="60" t="s">
        <v>46</v>
      </c>
      <c r="K19" s="60"/>
      <c r="L19" s="26">
        <f>E17-L17</f>
        <v>1658</v>
      </c>
    </row>
    <row r="20" spans="1:12" x14ac:dyDescent="0.3">
      <c r="A20" s="1"/>
      <c r="B20" s="1"/>
      <c r="C20" s="1"/>
      <c r="D20" s="1"/>
      <c r="E20" s="1"/>
      <c r="F20" s="1"/>
      <c r="G20" s="1"/>
    </row>
    <row r="21" spans="1:12" x14ac:dyDescent="0.3">
      <c r="A21" s="1"/>
      <c r="B21" s="1"/>
      <c r="C21" s="1"/>
      <c r="D21" s="1"/>
      <c r="E21" s="1"/>
      <c r="F21" s="1"/>
      <c r="G21" s="1"/>
    </row>
    <row r="22" spans="1:12" x14ac:dyDescent="0.3">
      <c r="A22" s="1"/>
      <c r="B22" s="1"/>
      <c r="C22" s="1"/>
      <c r="D22" s="1"/>
      <c r="E22" s="1"/>
      <c r="F22" s="1"/>
      <c r="G22" s="1"/>
    </row>
    <row r="23" spans="1:12" x14ac:dyDescent="0.3">
      <c r="A23" s="1"/>
      <c r="B23" s="1"/>
      <c r="C23" s="1"/>
      <c r="D23" s="1"/>
      <c r="E23" s="1"/>
      <c r="F23" s="1"/>
      <c r="G23" s="1"/>
    </row>
    <row r="24" spans="1:12" x14ac:dyDescent="0.3">
      <c r="A24" s="1"/>
      <c r="B24" s="1"/>
      <c r="C24" s="1"/>
      <c r="D24" s="1"/>
      <c r="E24" s="1"/>
      <c r="F24" s="1"/>
      <c r="G24" s="1"/>
    </row>
    <row r="25" spans="1:12" x14ac:dyDescent="0.3">
      <c r="A25" s="1"/>
      <c r="B25" s="1"/>
      <c r="C25" s="1"/>
      <c r="D25" s="1"/>
      <c r="E25" s="1"/>
      <c r="F25" s="1"/>
      <c r="G25" s="1"/>
    </row>
    <row r="26" spans="1:12" x14ac:dyDescent="0.3">
      <c r="A26" s="1"/>
      <c r="B26" s="1"/>
      <c r="C26" s="1"/>
      <c r="D26" s="1"/>
      <c r="E26" s="11"/>
      <c r="F26" s="10"/>
      <c r="G26" s="1"/>
    </row>
    <row r="27" spans="1:12" x14ac:dyDescent="0.3">
      <c r="A27" s="1"/>
      <c r="B27" s="1"/>
      <c r="C27" s="1"/>
      <c r="D27" s="1"/>
      <c r="E27" s="11"/>
      <c r="F27" s="10"/>
      <c r="G27" s="1"/>
    </row>
  </sheetData>
  <mergeCells count="2">
    <mergeCell ref="A3:E3"/>
    <mergeCell ref="J19:K1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DD688-181E-4565-8ED3-2014C15CC57F}">
  <dimension ref="A1:L30"/>
  <sheetViews>
    <sheetView showGridLines="0" workbookViewId="0">
      <selection activeCell="C7" sqref="C7"/>
    </sheetView>
  </sheetViews>
  <sheetFormatPr defaultRowHeight="14.4" x14ac:dyDescent="0.3"/>
  <cols>
    <col min="2" max="2" width="9.6640625" bestFit="1" customWidth="1"/>
    <col min="3" max="3" width="41.88671875" bestFit="1" customWidth="1"/>
    <col min="4" max="4" width="14.6640625" customWidth="1"/>
    <col min="5" max="5" width="11.88671875" bestFit="1" customWidth="1"/>
    <col min="6" max="6" width="7.109375" bestFit="1" customWidth="1"/>
    <col min="7" max="7" width="16.5546875" bestFit="1" customWidth="1"/>
    <col min="11" max="11" width="10" bestFit="1" customWidth="1"/>
    <col min="12" max="12" width="16.6640625" bestFit="1" customWidth="1"/>
  </cols>
  <sheetData>
    <row r="1" spans="1:12" x14ac:dyDescent="0.3">
      <c r="A1" s="1"/>
      <c r="B1" s="1"/>
      <c r="C1" s="1"/>
      <c r="D1" s="1"/>
      <c r="E1" s="1"/>
      <c r="F1" s="1"/>
      <c r="G1" s="12" t="s">
        <v>23</v>
      </c>
    </row>
    <row r="2" spans="1:12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'Aug24'!G2-E20+L20</f>
        <v>2431.5599999999977</v>
      </c>
      <c r="J2" s="20" t="s">
        <v>42</v>
      </c>
      <c r="K2" s="20" t="s">
        <v>1</v>
      </c>
      <c r="L2" s="20" t="s">
        <v>43</v>
      </c>
    </row>
    <row r="3" spans="1:12" x14ac:dyDescent="0.3">
      <c r="A3" s="61" t="s">
        <v>6</v>
      </c>
      <c r="B3" s="62"/>
      <c r="C3" s="62"/>
      <c r="D3" s="62"/>
      <c r="E3" s="63"/>
      <c r="F3" s="2"/>
      <c r="G3" s="1"/>
      <c r="J3" s="21">
        <v>1</v>
      </c>
      <c r="K3" s="22">
        <v>45538</v>
      </c>
      <c r="L3" s="23">
        <v>1964</v>
      </c>
    </row>
    <row r="4" spans="1:12" x14ac:dyDescent="0.3">
      <c r="A4" s="2">
        <v>1</v>
      </c>
      <c r="B4" s="3">
        <v>45537</v>
      </c>
      <c r="C4" s="2" t="s">
        <v>11</v>
      </c>
      <c r="D4" s="2" t="s">
        <v>8</v>
      </c>
      <c r="E4" s="29">
        <v>2026</v>
      </c>
      <c r="F4" s="8" t="s">
        <v>25</v>
      </c>
      <c r="G4" s="1"/>
      <c r="J4" s="21">
        <v>2</v>
      </c>
      <c r="K4" s="22">
        <v>45544</v>
      </c>
      <c r="L4" s="23">
        <v>9502</v>
      </c>
    </row>
    <row r="5" spans="1:12" x14ac:dyDescent="0.3">
      <c r="A5" s="2">
        <v>2</v>
      </c>
      <c r="B5" s="3">
        <v>45541</v>
      </c>
      <c r="C5" s="2" t="s">
        <v>11</v>
      </c>
      <c r="D5" s="2" t="s">
        <v>8</v>
      </c>
      <c r="E5" s="29">
        <v>3884</v>
      </c>
      <c r="F5" s="8" t="s">
        <v>25</v>
      </c>
      <c r="G5" s="1"/>
      <c r="H5" s="17"/>
      <c r="J5" s="21">
        <v>3</v>
      </c>
      <c r="K5" s="22">
        <v>45551</v>
      </c>
      <c r="L5" s="23">
        <v>6350</v>
      </c>
    </row>
    <row r="6" spans="1:12" x14ac:dyDescent="0.3">
      <c r="A6" s="2">
        <v>3</v>
      </c>
      <c r="B6" s="3">
        <v>45541</v>
      </c>
      <c r="C6" s="2" t="s">
        <v>11</v>
      </c>
      <c r="D6" s="2" t="s">
        <v>8</v>
      </c>
      <c r="E6" s="29">
        <v>217</v>
      </c>
      <c r="F6" s="8" t="s">
        <v>25</v>
      </c>
      <c r="G6" s="1"/>
      <c r="J6" s="21">
        <v>4</v>
      </c>
      <c r="K6" s="22">
        <v>45558</v>
      </c>
      <c r="L6" s="23">
        <v>4314</v>
      </c>
    </row>
    <row r="7" spans="1:12" x14ac:dyDescent="0.3">
      <c r="A7" s="2">
        <v>4</v>
      </c>
      <c r="B7" s="3">
        <v>45541</v>
      </c>
      <c r="C7" s="2" t="s">
        <v>54</v>
      </c>
      <c r="D7" s="2" t="s">
        <v>8</v>
      </c>
      <c r="E7" s="29">
        <v>1271</v>
      </c>
      <c r="F7" s="8" t="s">
        <v>25</v>
      </c>
      <c r="G7" s="1"/>
      <c r="J7" s="21"/>
      <c r="K7" s="21"/>
      <c r="L7" s="23"/>
    </row>
    <row r="8" spans="1:12" x14ac:dyDescent="0.3">
      <c r="A8" s="2">
        <v>5</v>
      </c>
      <c r="B8" s="3">
        <v>45541</v>
      </c>
      <c r="C8" s="2" t="s">
        <v>55</v>
      </c>
      <c r="D8" s="2" t="s">
        <v>8</v>
      </c>
      <c r="E8" s="29">
        <v>551</v>
      </c>
      <c r="F8" s="8" t="s">
        <v>25</v>
      </c>
      <c r="G8" s="1"/>
      <c r="J8" s="21"/>
      <c r="K8" s="21"/>
      <c r="L8" s="23"/>
    </row>
    <row r="9" spans="1:12" x14ac:dyDescent="0.3">
      <c r="A9" s="2">
        <v>6</v>
      </c>
      <c r="B9" s="3">
        <v>45541</v>
      </c>
      <c r="C9" s="2" t="s">
        <v>56</v>
      </c>
      <c r="D9" s="2" t="s">
        <v>8</v>
      </c>
      <c r="E9" s="29">
        <v>1615</v>
      </c>
      <c r="F9" s="8" t="s">
        <v>25</v>
      </c>
      <c r="G9" s="1"/>
      <c r="J9" s="21"/>
      <c r="K9" s="21"/>
      <c r="L9" s="23"/>
    </row>
    <row r="10" spans="1:12" x14ac:dyDescent="0.3">
      <c r="A10" s="2">
        <v>7</v>
      </c>
      <c r="B10" s="3">
        <v>45547</v>
      </c>
      <c r="C10" s="2" t="s">
        <v>57</v>
      </c>
      <c r="D10" s="2" t="s">
        <v>10</v>
      </c>
      <c r="E10" s="29">
        <v>580</v>
      </c>
      <c r="F10" s="8" t="s">
        <v>25</v>
      </c>
      <c r="G10" s="1"/>
      <c r="J10" s="21"/>
      <c r="K10" s="21"/>
      <c r="L10" s="23"/>
    </row>
    <row r="11" spans="1:12" x14ac:dyDescent="0.3">
      <c r="A11" s="2">
        <v>8</v>
      </c>
      <c r="B11" s="3">
        <v>45552</v>
      </c>
      <c r="C11" s="2" t="s">
        <v>45</v>
      </c>
      <c r="D11" s="2" t="s">
        <v>8</v>
      </c>
      <c r="E11" s="29">
        <v>1477</v>
      </c>
      <c r="F11" s="8" t="s">
        <v>25</v>
      </c>
      <c r="G11" s="1"/>
      <c r="J11" s="21"/>
      <c r="K11" s="21"/>
      <c r="L11" s="23"/>
    </row>
    <row r="12" spans="1:12" x14ac:dyDescent="0.3">
      <c r="A12" s="2">
        <v>9</v>
      </c>
      <c r="B12" s="3">
        <v>45553</v>
      </c>
      <c r="C12" s="2" t="s">
        <v>11</v>
      </c>
      <c r="D12" s="2" t="s">
        <v>8</v>
      </c>
      <c r="E12" s="29">
        <v>1388</v>
      </c>
      <c r="F12" s="8" t="s">
        <v>25</v>
      </c>
      <c r="G12" s="1"/>
      <c r="J12" s="21"/>
      <c r="K12" s="21"/>
      <c r="L12" s="23"/>
    </row>
    <row r="13" spans="1:12" x14ac:dyDescent="0.3">
      <c r="A13" s="2">
        <v>10</v>
      </c>
      <c r="B13" s="3">
        <v>45554</v>
      </c>
      <c r="C13" s="2" t="s">
        <v>11</v>
      </c>
      <c r="D13" s="2" t="s">
        <v>8</v>
      </c>
      <c r="E13" s="29">
        <v>900</v>
      </c>
      <c r="F13" s="8" t="s">
        <v>25</v>
      </c>
      <c r="G13" s="1"/>
      <c r="J13" s="21"/>
      <c r="K13" s="21"/>
      <c r="L13" s="23"/>
    </row>
    <row r="14" spans="1:12" x14ac:dyDescent="0.3">
      <c r="A14" s="2">
        <v>11</v>
      </c>
      <c r="B14" s="3">
        <v>45555</v>
      </c>
      <c r="C14" s="2" t="s">
        <v>11</v>
      </c>
      <c r="D14" s="2" t="s">
        <v>8</v>
      </c>
      <c r="E14" s="29">
        <v>549</v>
      </c>
      <c r="F14" s="8" t="s">
        <v>25</v>
      </c>
      <c r="G14" s="1"/>
      <c r="J14" s="21"/>
      <c r="K14" s="21"/>
      <c r="L14" s="23"/>
    </row>
    <row r="15" spans="1:12" x14ac:dyDescent="0.3">
      <c r="A15" s="2">
        <v>12</v>
      </c>
      <c r="B15" s="3">
        <v>45559</v>
      </c>
      <c r="C15" s="2" t="s">
        <v>58</v>
      </c>
      <c r="D15" s="2" t="s">
        <v>8</v>
      </c>
      <c r="E15" s="29">
        <v>62</v>
      </c>
      <c r="F15" s="8" t="s">
        <v>25</v>
      </c>
      <c r="G15" s="1"/>
      <c r="J15" s="21"/>
      <c r="K15" s="21"/>
      <c r="L15" s="23"/>
    </row>
    <row r="16" spans="1:12" x14ac:dyDescent="0.3">
      <c r="A16" s="2">
        <v>13</v>
      </c>
      <c r="B16" s="3">
        <v>45560</v>
      </c>
      <c r="C16" s="2" t="s">
        <v>59</v>
      </c>
      <c r="D16" s="2" t="s">
        <v>8</v>
      </c>
      <c r="E16" s="29">
        <v>2872</v>
      </c>
      <c r="F16" s="8" t="s">
        <v>25</v>
      </c>
      <c r="G16" s="1"/>
      <c r="J16" s="21"/>
      <c r="K16" s="21"/>
      <c r="L16" s="23"/>
    </row>
    <row r="17" spans="1:12" x14ac:dyDescent="0.3">
      <c r="A17" s="2">
        <v>14</v>
      </c>
      <c r="B17" s="3">
        <v>45560</v>
      </c>
      <c r="C17" s="2" t="s">
        <v>60</v>
      </c>
      <c r="D17" s="2" t="s">
        <v>8</v>
      </c>
      <c r="E17" s="29">
        <v>2096</v>
      </c>
      <c r="F17" s="8" t="s">
        <v>25</v>
      </c>
      <c r="G17" s="1"/>
      <c r="J17" s="21"/>
      <c r="K17" s="21"/>
      <c r="L17" s="23"/>
    </row>
    <row r="18" spans="1:12" x14ac:dyDescent="0.3">
      <c r="A18" s="2">
        <v>15</v>
      </c>
      <c r="B18" s="3">
        <v>45562</v>
      </c>
      <c r="C18" s="2" t="s">
        <v>61</v>
      </c>
      <c r="D18" s="2" t="s">
        <v>8</v>
      </c>
      <c r="E18" s="29">
        <v>499</v>
      </c>
      <c r="F18" s="8"/>
      <c r="G18" s="1"/>
      <c r="J18" s="21"/>
      <c r="K18" s="21"/>
      <c r="L18" s="23"/>
    </row>
    <row r="19" spans="1:12" x14ac:dyDescent="0.3">
      <c r="A19" s="2"/>
      <c r="B19" s="3"/>
      <c r="C19" s="2"/>
      <c r="D19" s="2"/>
      <c r="E19" s="29"/>
      <c r="F19" s="8"/>
      <c r="G19" s="1"/>
      <c r="J19" s="21"/>
      <c r="K19" s="21"/>
      <c r="L19" s="23"/>
    </row>
    <row r="20" spans="1:12" x14ac:dyDescent="0.3">
      <c r="A20" s="5"/>
      <c r="B20" s="5"/>
      <c r="C20" s="5" t="s">
        <v>12</v>
      </c>
      <c r="D20" s="5"/>
      <c r="E20" s="13">
        <f>SUM(E4:E17)</f>
        <v>19488</v>
      </c>
      <c r="F20" s="13"/>
      <c r="G20" s="1"/>
      <c r="J20" s="21"/>
      <c r="K20" s="24" t="s">
        <v>12</v>
      </c>
      <c r="L20" s="25">
        <f>SUM(L3:L17)</f>
        <v>22130</v>
      </c>
    </row>
    <row r="21" spans="1:12" x14ac:dyDescent="0.3">
      <c r="A21" s="1"/>
      <c r="B21" s="1"/>
      <c r="C21" s="6" t="s">
        <v>17</v>
      </c>
      <c r="D21" s="6"/>
      <c r="E21" s="6"/>
      <c r="F21" s="9"/>
      <c r="G21" s="1"/>
    </row>
    <row r="22" spans="1:12" x14ac:dyDescent="0.3">
      <c r="A22" s="1"/>
      <c r="B22" s="1"/>
      <c r="C22" s="1"/>
      <c r="D22" s="1"/>
      <c r="E22" s="1"/>
      <c r="F22" s="1"/>
      <c r="G22" s="1"/>
      <c r="J22" s="60" t="s">
        <v>46</v>
      </c>
      <c r="K22" s="60"/>
      <c r="L22" s="26">
        <f>E20-L20</f>
        <v>-2642</v>
      </c>
    </row>
    <row r="23" spans="1:12" x14ac:dyDescent="0.3">
      <c r="A23" s="1"/>
      <c r="B23" s="1"/>
      <c r="C23" s="1"/>
      <c r="D23" s="1"/>
      <c r="E23" s="1"/>
      <c r="F23" s="1"/>
      <c r="G23" s="1"/>
    </row>
    <row r="24" spans="1:12" x14ac:dyDescent="0.3">
      <c r="A24" s="1"/>
      <c r="B24" s="1"/>
      <c r="C24" s="1"/>
      <c r="D24" s="1"/>
      <c r="E24" s="1"/>
      <c r="F24" s="1"/>
      <c r="G24" s="1"/>
    </row>
    <row r="25" spans="1:12" x14ac:dyDescent="0.3">
      <c r="A25" s="1"/>
      <c r="B25" s="1"/>
      <c r="C25" s="1"/>
      <c r="D25" s="1"/>
      <c r="E25" s="1"/>
      <c r="F25" s="1"/>
      <c r="G25" s="1"/>
    </row>
    <row r="26" spans="1:12" x14ac:dyDescent="0.3">
      <c r="A26" s="1"/>
      <c r="B26" s="1"/>
      <c r="C26" s="1"/>
      <c r="D26" s="1"/>
      <c r="E26" s="1"/>
      <c r="F26" s="1"/>
      <c r="G26" s="1"/>
    </row>
    <row r="27" spans="1:12" x14ac:dyDescent="0.3">
      <c r="A27" s="1"/>
      <c r="B27" s="1"/>
      <c r="C27" s="1"/>
      <c r="D27" s="1"/>
      <c r="E27" s="1"/>
      <c r="F27" s="1"/>
      <c r="G27" s="1"/>
    </row>
    <row r="28" spans="1:12" x14ac:dyDescent="0.3">
      <c r="A28" s="1"/>
      <c r="B28" s="1"/>
      <c r="C28" s="1"/>
      <c r="D28" s="1"/>
      <c r="E28" s="1"/>
      <c r="F28" s="1"/>
      <c r="G28" s="1"/>
    </row>
    <row r="29" spans="1:12" x14ac:dyDescent="0.3">
      <c r="A29" s="1"/>
      <c r="B29" s="1"/>
      <c r="C29" s="1"/>
      <c r="D29" s="1"/>
      <c r="E29" s="11"/>
      <c r="F29" s="10"/>
      <c r="G29" s="1"/>
    </row>
    <row r="30" spans="1:12" x14ac:dyDescent="0.3">
      <c r="A30" s="1"/>
      <c r="B30" s="1"/>
      <c r="C30" s="1"/>
      <c r="D30" s="1"/>
      <c r="E30" s="11"/>
      <c r="F30" s="10"/>
      <c r="G30" s="1"/>
    </row>
  </sheetData>
  <mergeCells count="2">
    <mergeCell ref="A3:E3"/>
    <mergeCell ref="J22:K2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19233-FCB1-47FF-A402-CA0B80A6E10F}">
  <dimension ref="A1:L30"/>
  <sheetViews>
    <sheetView workbookViewId="0">
      <selection activeCell="G2" sqref="G2"/>
    </sheetView>
  </sheetViews>
  <sheetFormatPr defaultRowHeight="14.4" x14ac:dyDescent="0.3"/>
  <cols>
    <col min="2" max="2" width="9.5546875" bestFit="1" customWidth="1"/>
    <col min="3" max="3" width="41.88671875" bestFit="1" customWidth="1"/>
    <col min="4" max="4" width="14.109375" bestFit="1" customWidth="1"/>
    <col min="5" max="5" width="11.88671875" bestFit="1" customWidth="1"/>
    <col min="6" max="6" width="7.109375" bestFit="1" customWidth="1"/>
    <col min="7" max="7" width="16.5546875" bestFit="1" customWidth="1"/>
    <col min="11" max="11" width="10" bestFit="1" customWidth="1"/>
    <col min="12" max="12" width="16.6640625" bestFit="1" customWidth="1"/>
  </cols>
  <sheetData>
    <row r="1" spans="1:12" x14ac:dyDescent="0.3">
      <c r="A1" s="1"/>
      <c r="B1" s="1"/>
      <c r="C1" s="1"/>
      <c r="D1" s="1"/>
      <c r="E1" s="1"/>
      <c r="F1" s="1"/>
      <c r="G1" s="12" t="s">
        <v>23</v>
      </c>
    </row>
    <row r="2" spans="1:12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'Sep24'!G2-E20+L20</f>
        <v>4743.5599999999977</v>
      </c>
      <c r="J2" s="20" t="s">
        <v>42</v>
      </c>
      <c r="K2" s="20" t="s">
        <v>1</v>
      </c>
      <c r="L2" s="20" t="s">
        <v>43</v>
      </c>
    </row>
    <row r="3" spans="1:12" x14ac:dyDescent="0.3">
      <c r="A3" s="61" t="s">
        <v>6</v>
      </c>
      <c r="B3" s="62"/>
      <c r="C3" s="62"/>
      <c r="D3" s="62"/>
      <c r="E3" s="63"/>
      <c r="F3" s="2"/>
      <c r="G3" s="1"/>
      <c r="J3" s="21">
        <v>1</v>
      </c>
      <c r="K3" s="22">
        <v>45568</v>
      </c>
      <c r="L3" s="23">
        <v>5529</v>
      </c>
    </row>
    <row r="4" spans="1:12" x14ac:dyDescent="0.3">
      <c r="A4" s="2">
        <v>1</v>
      </c>
      <c r="B4" s="3">
        <v>45568</v>
      </c>
      <c r="C4" s="2" t="s">
        <v>62</v>
      </c>
      <c r="D4" s="2" t="s">
        <v>8</v>
      </c>
      <c r="E4" s="29">
        <v>105</v>
      </c>
      <c r="F4" s="8" t="s">
        <v>25</v>
      </c>
      <c r="G4" s="1"/>
      <c r="J4" s="21">
        <v>2</v>
      </c>
      <c r="K4" s="22">
        <v>45572</v>
      </c>
      <c r="L4" s="23">
        <v>105</v>
      </c>
    </row>
    <row r="5" spans="1:12" x14ac:dyDescent="0.3">
      <c r="A5" s="2">
        <v>2</v>
      </c>
      <c r="B5" s="3">
        <v>45573</v>
      </c>
      <c r="C5" s="2" t="s">
        <v>11</v>
      </c>
      <c r="D5" s="2" t="s">
        <v>8</v>
      </c>
      <c r="E5" s="29">
        <v>7594</v>
      </c>
      <c r="F5" s="8" t="s">
        <v>25</v>
      </c>
      <c r="G5" s="1"/>
      <c r="H5" s="17"/>
      <c r="J5" s="21">
        <v>3</v>
      </c>
      <c r="K5" s="22">
        <v>45579</v>
      </c>
      <c r="L5" s="23">
        <v>7594</v>
      </c>
    </row>
    <row r="6" spans="1:12" x14ac:dyDescent="0.3">
      <c r="A6" s="2">
        <v>3</v>
      </c>
      <c r="B6" s="3">
        <v>45579</v>
      </c>
      <c r="C6" s="2" t="s">
        <v>63</v>
      </c>
      <c r="D6" s="2" t="s">
        <v>8</v>
      </c>
      <c r="E6" s="29">
        <v>1540</v>
      </c>
      <c r="F6" s="8" t="s">
        <v>25</v>
      </c>
      <c r="G6" s="1"/>
      <c r="J6" s="21">
        <v>4</v>
      </c>
      <c r="K6" s="22">
        <v>45594</v>
      </c>
      <c r="L6" s="23">
        <v>1540</v>
      </c>
    </row>
    <row r="7" spans="1:12" x14ac:dyDescent="0.3">
      <c r="A7" s="2">
        <v>4</v>
      </c>
      <c r="B7" s="3">
        <v>45593</v>
      </c>
      <c r="C7" s="2" t="s">
        <v>64</v>
      </c>
      <c r="D7" s="2" t="s">
        <v>8</v>
      </c>
      <c r="E7" s="29">
        <v>1985</v>
      </c>
      <c r="F7" s="8" t="s">
        <v>25</v>
      </c>
      <c r="G7" s="1"/>
      <c r="J7" s="21"/>
      <c r="K7" s="21"/>
      <c r="L7" s="23"/>
    </row>
    <row r="8" spans="1:12" x14ac:dyDescent="0.3">
      <c r="A8" s="2">
        <v>5</v>
      </c>
      <c r="B8" s="3">
        <v>45593</v>
      </c>
      <c r="C8" s="2" t="s">
        <v>65</v>
      </c>
      <c r="D8" s="2" t="s">
        <v>8</v>
      </c>
      <c r="E8" s="29">
        <v>769</v>
      </c>
      <c r="F8" s="8" t="s">
        <v>25</v>
      </c>
      <c r="G8" s="1"/>
      <c r="J8" s="21"/>
      <c r="K8" s="21"/>
      <c r="L8" s="23"/>
    </row>
    <row r="9" spans="1:12" x14ac:dyDescent="0.3">
      <c r="A9" s="2">
        <v>6</v>
      </c>
      <c r="B9" s="3">
        <v>45595</v>
      </c>
      <c r="C9" s="2" t="s">
        <v>66</v>
      </c>
      <c r="D9" s="2" t="s">
        <v>8</v>
      </c>
      <c r="E9" s="29">
        <v>463</v>
      </c>
      <c r="F9" s="8" t="s">
        <v>25</v>
      </c>
      <c r="G9" s="1"/>
      <c r="J9" s="21"/>
      <c r="K9" s="21"/>
      <c r="L9" s="23"/>
    </row>
    <row r="10" spans="1:12" x14ac:dyDescent="0.3">
      <c r="A10" s="2"/>
      <c r="B10" s="3"/>
      <c r="C10" s="2"/>
      <c r="D10" s="2"/>
      <c r="E10" s="29"/>
      <c r="F10" s="8"/>
      <c r="G10" s="1"/>
      <c r="J10" s="21"/>
      <c r="K10" s="21"/>
      <c r="L10" s="23"/>
    </row>
    <row r="11" spans="1:12" x14ac:dyDescent="0.3">
      <c r="A11" s="2"/>
      <c r="B11" s="3"/>
      <c r="C11" s="2"/>
      <c r="D11" s="2"/>
      <c r="E11" s="29"/>
      <c r="F11" s="8"/>
      <c r="G11" s="1"/>
      <c r="J11" s="21"/>
      <c r="K11" s="21"/>
      <c r="L11" s="23"/>
    </row>
    <row r="12" spans="1:12" x14ac:dyDescent="0.3">
      <c r="A12" s="2"/>
      <c r="B12" s="3"/>
      <c r="C12" s="2"/>
      <c r="D12" s="2"/>
      <c r="E12" s="29"/>
      <c r="F12" s="8"/>
      <c r="G12" s="1"/>
      <c r="J12" s="21"/>
      <c r="K12" s="21"/>
      <c r="L12" s="23"/>
    </row>
    <row r="13" spans="1:12" x14ac:dyDescent="0.3">
      <c r="A13" s="2"/>
      <c r="B13" s="3"/>
      <c r="C13" s="2"/>
      <c r="D13" s="2"/>
      <c r="E13" s="29"/>
      <c r="F13" s="8"/>
      <c r="G13" s="1"/>
      <c r="J13" s="21"/>
      <c r="K13" s="21"/>
      <c r="L13" s="23"/>
    </row>
    <row r="14" spans="1:12" x14ac:dyDescent="0.3">
      <c r="A14" s="2"/>
      <c r="B14" s="3"/>
      <c r="C14" s="2" t="s">
        <v>67</v>
      </c>
      <c r="D14" s="2"/>
      <c r="E14" s="29"/>
      <c r="F14" s="8"/>
      <c r="G14" s="1"/>
      <c r="J14" s="21"/>
      <c r="K14" s="21"/>
      <c r="L14" s="23"/>
    </row>
    <row r="15" spans="1:12" x14ac:dyDescent="0.3">
      <c r="A15" s="2"/>
      <c r="B15" s="3"/>
      <c r="C15" s="2"/>
      <c r="D15" s="2"/>
      <c r="E15" s="29"/>
      <c r="F15" s="8"/>
      <c r="G15" s="1"/>
      <c r="J15" s="21"/>
      <c r="K15" s="21"/>
      <c r="L15" s="23"/>
    </row>
    <row r="16" spans="1:12" x14ac:dyDescent="0.3">
      <c r="A16" s="2"/>
      <c r="B16" s="3"/>
      <c r="C16" s="2"/>
      <c r="D16" s="2"/>
      <c r="E16" s="29"/>
      <c r="F16" s="8"/>
      <c r="G16" s="1"/>
      <c r="J16" s="21"/>
      <c r="K16" s="21"/>
      <c r="L16" s="23"/>
    </row>
    <row r="17" spans="1:12" x14ac:dyDescent="0.3">
      <c r="A17" s="2"/>
      <c r="B17" s="3"/>
      <c r="C17" s="2"/>
      <c r="D17" s="2"/>
      <c r="E17" s="29"/>
      <c r="F17" s="8"/>
      <c r="G17" s="1"/>
      <c r="J17" s="21"/>
      <c r="K17" s="21"/>
      <c r="L17" s="23"/>
    </row>
    <row r="18" spans="1:12" x14ac:dyDescent="0.3">
      <c r="A18" s="2"/>
      <c r="B18" s="3"/>
      <c r="C18" s="2"/>
      <c r="D18" s="2"/>
      <c r="E18" s="29"/>
      <c r="F18" s="8"/>
      <c r="G18" s="1"/>
      <c r="J18" s="21"/>
      <c r="K18" s="21"/>
      <c r="L18" s="23"/>
    </row>
    <row r="19" spans="1:12" x14ac:dyDescent="0.3">
      <c r="A19" s="2"/>
      <c r="B19" s="3"/>
      <c r="C19" s="2"/>
      <c r="D19" s="2"/>
      <c r="E19" s="29"/>
      <c r="F19" s="8"/>
      <c r="G19" s="1"/>
      <c r="J19" s="21"/>
      <c r="K19" s="21"/>
      <c r="L19" s="23"/>
    </row>
    <row r="20" spans="1:12" x14ac:dyDescent="0.3">
      <c r="A20" s="5"/>
      <c r="B20" s="5"/>
      <c r="C20" s="5" t="s">
        <v>12</v>
      </c>
      <c r="D20" s="5"/>
      <c r="E20" s="13">
        <f>SUM(E4:E17)</f>
        <v>12456</v>
      </c>
      <c r="F20" s="13"/>
      <c r="G20" s="1"/>
      <c r="J20" s="21"/>
      <c r="K20" s="24" t="s">
        <v>12</v>
      </c>
      <c r="L20" s="25">
        <f>SUM(L3:L17)</f>
        <v>14768</v>
      </c>
    </row>
    <row r="21" spans="1:12" x14ac:dyDescent="0.3">
      <c r="A21" s="1"/>
      <c r="B21" s="1"/>
      <c r="C21" s="6" t="s">
        <v>17</v>
      </c>
      <c r="D21" s="6"/>
      <c r="E21" s="6"/>
      <c r="F21" s="9"/>
      <c r="G21" s="1"/>
    </row>
    <row r="22" spans="1:12" x14ac:dyDescent="0.3">
      <c r="A22" s="1"/>
      <c r="B22" s="1"/>
      <c r="C22" s="1"/>
      <c r="D22" s="1"/>
      <c r="E22" s="1"/>
      <c r="F22" s="1"/>
      <c r="G22" s="1"/>
      <c r="J22" s="60" t="s">
        <v>46</v>
      </c>
      <c r="K22" s="60"/>
      <c r="L22" s="26">
        <f>E20-L20</f>
        <v>-2312</v>
      </c>
    </row>
    <row r="23" spans="1:12" x14ac:dyDescent="0.3">
      <c r="A23" s="1"/>
      <c r="B23" s="1"/>
      <c r="C23" s="1"/>
      <c r="D23" s="1"/>
      <c r="E23" s="1"/>
      <c r="F23" s="1"/>
      <c r="G23" s="1"/>
    </row>
    <row r="24" spans="1:12" x14ac:dyDescent="0.3">
      <c r="A24" s="1"/>
      <c r="B24" s="1"/>
      <c r="C24" s="1"/>
      <c r="D24" s="1"/>
      <c r="E24" s="1"/>
      <c r="F24" s="1"/>
      <c r="G24" s="1"/>
    </row>
    <row r="25" spans="1:12" x14ac:dyDescent="0.3">
      <c r="A25" s="1"/>
      <c r="B25" s="1"/>
      <c r="C25" s="1"/>
      <c r="D25" s="1"/>
      <c r="E25" s="1"/>
      <c r="F25" s="1"/>
      <c r="G25" s="1"/>
    </row>
    <row r="26" spans="1:12" x14ac:dyDescent="0.3">
      <c r="A26" s="1"/>
      <c r="B26" s="1"/>
      <c r="C26" s="1"/>
      <c r="D26" s="1"/>
      <c r="E26" s="1"/>
      <c r="F26" s="1"/>
      <c r="G26" s="1"/>
    </row>
    <row r="27" spans="1:12" x14ac:dyDescent="0.3">
      <c r="A27" s="1"/>
      <c r="B27" s="1"/>
      <c r="C27" s="1"/>
      <c r="D27" s="1"/>
      <c r="E27" s="1"/>
      <c r="F27" s="1"/>
      <c r="G27" s="1"/>
    </row>
    <row r="28" spans="1:12" x14ac:dyDescent="0.3">
      <c r="A28" s="1"/>
      <c r="B28" s="1"/>
      <c r="C28" s="1"/>
      <c r="D28" s="1"/>
      <c r="E28" s="1"/>
      <c r="F28" s="1"/>
      <c r="G28" s="1"/>
    </row>
    <row r="29" spans="1:12" x14ac:dyDescent="0.3">
      <c r="A29" s="1"/>
      <c r="B29" s="1"/>
      <c r="C29" s="1"/>
      <c r="D29" s="1"/>
      <c r="E29" s="11"/>
      <c r="F29" s="10"/>
      <c r="G29" s="1"/>
    </row>
    <row r="30" spans="1:12" x14ac:dyDescent="0.3">
      <c r="A30" s="1"/>
      <c r="B30" s="1"/>
      <c r="C30" s="1"/>
      <c r="D30" s="1"/>
      <c r="E30" s="11"/>
      <c r="F30" s="10"/>
      <c r="G30" s="1"/>
    </row>
  </sheetData>
  <mergeCells count="2">
    <mergeCell ref="A3:E3"/>
    <mergeCell ref="J22:K2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0AC6D-5E6D-4F24-96F8-8EA5DD227B66}">
  <dimension ref="A1:L30"/>
  <sheetViews>
    <sheetView workbookViewId="0">
      <selection activeCell="C15" sqref="C15"/>
    </sheetView>
  </sheetViews>
  <sheetFormatPr defaultRowHeight="14.4" x14ac:dyDescent="0.3"/>
  <cols>
    <col min="2" max="2" width="9.6640625" bestFit="1" customWidth="1"/>
    <col min="3" max="3" width="65.44140625" customWidth="1"/>
    <col min="4" max="4" width="14" customWidth="1"/>
    <col min="5" max="5" width="11.88671875" bestFit="1" customWidth="1"/>
    <col min="6" max="6" width="7.109375" bestFit="1" customWidth="1"/>
    <col min="7" max="7" width="16.5546875" bestFit="1" customWidth="1"/>
    <col min="11" max="11" width="10.33203125" bestFit="1" customWidth="1"/>
    <col min="12" max="12" width="16.6640625" bestFit="1" customWidth="1"/>
  </cols>
  <sheetData>
    <row r="1" spans="1:12" x14ac:dyDescent="0.3">
      <c r="A1" s="1"/>
      <c r="B1" s="1"/>
      <c r="C1" s="1"/>
      <c r="D1" s="1"/>
      <c r="E1" s="1"/>
      <c r="F1" s="1"/>
      <c r="G1" s="12" t="s">
        <v>23</v>
      </c>
    </row>
    <row r="2" spans="1:12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'Oct24'!G2-E20+L20</f>
        <v>4269.5599999999977</v>
      </c>
      <c r="J2" s="20" t="s">
        <v>42</v>
      </c>
      <c r="K2" s="20" t="s">
        <v>1</v>
      </c>
      <c r="L2" s="20" t="s">
        <v>43</v>
      </c>
    </row>
    <row r="3" spans="1:12" x14ac:dyDescent="0.3">
      <c r="A3" s="61" t="s">
        <v>6</v>
      </c>
      <c r="B3" s="62"/>
      <c r="C3" s="62"/>
      <c r="D3" s="62"/>
      <c r="E3" s="63"/>
      <c r="F3" s="2"/>
      <c r="G3" s="1"/>
      <c r="J3" s="21">
        <v>1</v>
      </c>
      <c r="K3" s="22">
        <v>45600</v>
      </c>
      <c r="L3" s="23">
        <v>3217</v>
      </c>
    </row>
    <row r="4" spans="1:12" x14ac:dyDescent="0.3">
      <c r="A4" s="2">
        <v>1</v>
      </c>
      <c r="B4" s="3">
        <v>45604</v>
      </c>
      <c r="C4" s="2" t="s">
        <v>11</v>
      </c>
      <c r="D4" s="2" t="s">
        <v>8</v>
      </c>
      <c r="E4" s="29">
        <v>4214</v>
      </c>
      <c r="F4" s="8" t="s">
        <v>25</v>
      </c>
      <c r="G4" s="1"/>
      <c r="J4" s="21">
        <v>2</v>
      </c>
      <c r="K4" s="22">
        <v>45610</v>
      </c>
      <c r="L4" s="23">
        <v>10534</v>
      </c>
    </row>
    <row r="5" spans="1:12" x14ac:dyDescent="0.3">
      <c r="A5" s="2">
        <v>2</v>
      </c>
      <c r="B5" s="3">
        <v>45604</v>
      </c>
      <c r="C5" s="2" t="s">
        <v>68</v>
      </c>
      <c r="D5" s="2" t="s">
        <v>69</v>
      </c>
      <c r="E5" s="29">
        <v>600</v>
      </c>
      <c r="F5" s="8" t="s">
        <v>25</v>
      </c>
      <c r="G5" s="1"/>
      <c r="H5" s="17"/>
      <c r="J5" s="21">
        <v>3</v>
      </c>
      <c r="K5" s="22">
        <v>45614</v>
      </c>
      <c r="L5" s="23">
        <v>500</v>
      </c>
    </row>
    <row r="6" spans="1:12" x14ac:dyDescent="0.3">
      <c r="A6" s="2">
        <v>3</v>
      </c>
      <c r="B6" s="3">
        <v>45604</v>
      </c>
      <c r="C6" s="2" t="s">
        <v>70</v>
      </c>
      <c r="D6" s="2" t="s">
        <v>69</v>
      </c>
      <c r="E6" s="29">
        <v>200</v>
      </c>
      <c r="F6" s="8" t="s">
        <v>25</v>
      </c>
      <c r="G6" s="1"/>
      <c r="J6" s="21">
        <v>4</v>
      </c>
      <c r="K6" s="22">
        <v>45623</v>
      </c>
      <c r="L6" s="23">
        <v>2221</v>
      </c>
    </row>
    <row r="7" spans="1:12" x14ac:dyDescent="0.3">
      <c r="A7" s="2">
        <v>4</v>
      </c>
      <c r="B7" s="3">
        <v>45604</v>
      </c>
      <c r="C7" s="2" t="s">
        <v>71</v>
      </c>
      <c r="D7" s="2" t="s">
        <v>69</v>
      </c>
      <c r="E7" s="29">
        <v>750</v>
      </c>
      <c r="F7" s="8" t="s">
        <v>25</v>
      </c>
      <c r="G7" s="1"/>
      <c r="J7" s="21"/>
      <c r="K7" s="21"/>
      <c r="L7" s="23"/>
    </row>
    <row r="8" spans="1:12" x14ac:dyDescent="0.3">
      <c r="A8" s="2">
        <v>5</v>
      </c>
      <c r="B8" s="3">
        <v>45604</v>
      </c>
      <c r="C8" s="2" t="s">
        <v>72</v>
      </c>
      <c r="D8" s="2" t="s">
        <v>69</v>
      </c>
      <c r="E8" s="29">
        <v>2010</v>
      </c>
      <c r="F8" s="8" t="s">
        <v>25</v>
      </c>
      <c r="G8" s="1"/>
      <c r="J8" s="21"/>
      <c r="K8" s="21"/>
      <c r="L8" s="23"/>
    </row>
    <row r="9" spans="1:12" x14ac:dyDescent="0.3">
      <c r="A9" s="2">
        <v>6</v>
      </c>
      <c r="B9" s="3">
        <v>45604</v>
      </c>
      <c r="C9" s="2" t="s">
        <v>73</v>
      </c>
      <c r="D9" s="2" t="s">
        <v>69</v>
      </c>
      <c r="E9" s="29">
        <v>1500</v>
      </c>
      <c r="F9" s="8" t="s">
        <v>25</v>
      </c>
      <c r="G9" s="1"/>
      <c r="J9" s="21"/>
      <c r="K9" s="21"/>
      <c r="L9" s="23"/>
    </row>
    <row r="10" spans="1:12" x14ac:dyDescent="0.3">
      <c r="A10" s="2">
        <v>7</v>
      </c>
      <c r="B10" s="3">
        <v>45604</v>
      </c>
      <c r="C10" s="2" t="s">
        <v>74</v>
      </c>
      <c r="D10" s="2" t="s">
        <v>69</v>
      </c>
      <c r="E10" s="29">
        <v>960</v>
      </c>
      <c r="F10" s="8" t="s">
        <v>25</v>
      </c>
      <c r="G10" s="1"/>
      <c r="J10" s="21"/>
      <c r="K10" s="21"/>
      <c r="L10" s="23"/>
    </row>
    <row r="11" spans="1:12" x14ac:dyDescent="0.3">
      <c r="A11" s="2">
        <v>8</v>
      </c>
      <c r="B11" s="3">
        <v>45604</v>
      </c>
      <c r="C11" s="2" t="s">
        <v>75</v>
      </c>
      <c r="D11" s="2" t="s">
        <v>8</v>
      </c>
      <c r="E11" s="29">
        <v>300</v>
      </c>
      <c r="F11" s="8" t="s">
        <v>25</v>
      </c>
      <c r="G11" s="1"/>
      <c r="J11" s="21"/>
      <c r="K11" s="21"/>
      <c r="L11" s="23"/>
    </row>
    <row r="12" spans="1:12" x14ac:dyDescent="0.3">
      <c r="A12" s="2">
        <v>9</v>
      </c>
      <c r="B12" s="3">
        <v>45611</v>
      </c>
      <c r="C12" s="2" t="s">
        <v>76</v>
      </c>
      <c r="D12" s="2" t="s">
        <v>69</v>
      </c>
      <c r="E12" s="29">
        <v>500</v>
      </c>
      <c r="F12" s="8" t="s">
        <v>25</v>
      </c>
      <c r="G12" s="1"/>
      <c r="J12" s="21"/>
      <c r="K12" s="21"/>
      <c r="L12" s="23"/>
    </row>
    <row r="13" spans="1:12" x14ac:dyDescent="0.3">
      <c r="A13" s="2">
        <v>10</v>
      </c>
      <c r="B13" s="3">
        <v>45621</v>
      </c>
      <c r="C13" s="2" t="s">
        <v>77</v>
      </c>
      <c r="D13" s="2" t="s">
        <v>69</v>
      </c>
      <c r="E13" s="29">
        <v>2221</v>
      </c>
      <c r="F13" s="8" t="s">
        <v>25</v>
      </c>
      <c r="G13" s="1"/>
      <c r="J13" s="21"/>
      <c r="K13" s="21"/>
      <c r="L13" s="23"/>
    </row>
    <row r="14" spans="1:12" x14ac:dyDescent="0.3">
      <c r="A14" s="2">
        <v>11</v>
      </c>
      <c r="B14" s="3">
        <v>45622</v>
      </c>
      <c r="C14" s="2" t="s">
        <v>78</v>
      </c>
      <c r="D14" s="2" t="s">
        <v>8</v>
      </c>
      <c r="E14" s="29">
        <v>684</v>
      </c>
      <c r="F14" s="8" t="s">
        <v>25</v>
      </c>
      <c r="G14" s="1"/>
      <c r="J14" s="21"/>
      <c r="K14" s="21"/>
      <c r="L14" s="23"/>
    </row>
    <row r="15" spans="1:12" x14ac:dyDescent="0.3">
      <c r="A15" s="2">
        <v>12</v>
      </c>
      <c r="B15" s="3">
        <v>45622</v>
      </c>
      <c r="C15" s="2" t="s">
        <v>79</v>
      </c>
      <c r="D15" s="2" t="s">
        <v>69</v>
      </c>
      <c r="E15" s="29">
        <v>504</v>
      </c>
      <c r="F15" s="8" t="s">
        <v>25</v>
      </c>
      <c r="G15" s="1"/>
      <c r="J15" s="21"/>
      <c r="K15" s="21"/>
      <c r="L15" s="23"/>
    </row>
    <row r="16" spans="1:12" x14ac:dyDescent="0.3">
      <c r="A16" s="2">
        <v>13</v>
      </c>
      <c r="B16" s="3">
        <v>45622</v>
      </c>
      <c r="C16" s="2" t="s">
        <v>80</v>
      </c>
      <c r="D16" s="2" t="s">
        <v>69</v>
      </c>
      <c r="E16" s="29">
        <v>330</v>
      </c>
      <c r="F16" s="8" t="s">
        <v>25</v>
      </c>
      <c r="G16" s="1"/>
      <c r="J16" s="21"/>
      <c r="K16" s="21"/>
      <c r="L16" s="23"/>
    </row>
    <row r="17" spans="1:12" x14ac:dyDescent="0.3">
      <c r="A17" s="2">
        <v>14</v>
      </c>
      <c r="B17" s="3">
        <v>45624</v>
      </c>
      <c r="C17" s="2" t="s">
        <v>11</v>
      </c>
      <c r="D17" s="2" t="s">
        <v>8</v>
      </c>
      <c r="E17" s="29">
        <v>2173</v>
      </c>
      <c r="F17" s="8" t="s">
        <v>25</v>
      </c>
      <c r="G17" s="1"/>
      <c r="J17" s="21"/>
      <c r="K17" s="21"/>
      <c r="L17" s="23"/>
    </row>
    <row r="18" spans="1:12" x14ac:dyDescent="0.3">
      <c r="A18" s="2"/>
      <c r="B18" s="3"/>
      <c r="C18" s="2"/>
      <c r="D18" s="2"/>
      <c r="E18" s="29"/>
      <c r="F18" s="8"/>
      <c r="G18" s="1"/>
      <c r="J18" s="21"/>
      <c r="K18" s="21"/>
      <c r="L18" s="23"/>
    </row>
    <row r="19" spans="1:12" x14ac:dyDescent="0.3">
      <c r="A19" s="2"/>
      <c r="B19" s="3"/>
      <c r="C19" s="2"/>
      <c r="D19" s="2"/>
      <c r="E19" s="29"/>
      <c r="F19" s="8"/>
      <c r="G19" s="1"/>
      <c r="J19" s="21"/>
      <c r="K19" s="21"/>
      <c r="L19" s="23"/>
    </row>
    <row r="20" spans="1:12" x14ac:dyDescent="0.3">
      <c r="A20" s="5"/>
      <c r="B20" s="5"/>
      <c r="C20" s="5" t="s">
        <v>12</v>
      </c>
      <c r="D20" s="5"/>
      <c r="E20" s="13">
        <f>SUM(E4:E17)</f>
        <v>16946</v>
      </c>
      <c r="F20" s="13"/>
      <c r="G20" s="1"/>
      <c r="J20" s="21"/>
      <c r="K20" s="24" t="s">
        <v>12</v>
      </c>
      <c r="L20" s="25">
        <f>SUM(L3:L17)</f>
        <v>16472</v>
      </c>
    </row>
    <row r="21" spans="1:12" x14ac:dyDescent="0.3">
      <c r="A21" s="1"/>
      <c r="B21" s="1"/>
      <c r="C21" s="6" t="s">
        <v>17</v>
      </c>
      <c r="D21" s="6"/>
      <c r="E21" s="6"/>
      <c r="F21" s="9"/>
      <c r="G21" s="1"/>
    </row>
    <row r="22" spans="1:12" x14ac:dyDescent="0.3">
      <c r="A22" s="1"/>
      <c r="B22" s="1"/>
      <c r="C22" s="1"/>
      <c r="D22" s="1"/>
      <c r="E22" s="1"/>
      <c r="F22" s="1"/>
      <c r="G22" s="1"/>
      <c r="J22" s="60" t="s">
        <v>46</v>
      </c>
      <c r="K22" s="60"/>
      <c r="L22" s="26">
        <f>E20-L20</f>
        <v>474</v>
      </c>
    </row>
    <row r="23" spans="1:12" x14ac:dyDescent="0.3">
      <c r="A23" s="1"/>
      <c r="B23" s="1"/>
      <c r="C23" s="1"/>
      <c r="D23" s="1"/>
      <c r="E23" s="1"/>
      <c r="F23" s="1"/>
      <c r="G23" s="1"/>
    </row>
    <row r="24" spans="1:12" x14ac:dyDescent="0.3">
      <c r="A24" s="1"/>
      <c r="B24" s="1"/>
      <c r="C24" s="1"/>
      <c r="D24" s="1"/>
      <c r="E24" s="1"/>
      <c r="F24" s="1"/>
      <c r="G24" s="1"/>
    </row>
    <row r="25" spans="1:12" x14ac:dyDescent="0.3">
      <c r="A25" s="1"/>
      <c r="B25" s="1"/>
      <c r="C25" s="1"/>
      <c r="D25" s="1"/>
      <c r="E25" s="1"/>
      <c r="F25" s="1"/>
      <c r="G25" s="1"/>
    </row>
    <row r="26" spans="1:12" x14ac:dyDescent="0.3">
      <c r="A26" s="1"/>
      <c r="B26" s="1"/>
      <c r="C26" s="1"/>
      <c r="D26" s="1"/>
      <c r="E26" s="1"/>
      <c r="F26" s="1"/>
      <c r="G26" s="1"/>
    </row>
    <row r="27" spans="1:12" x14ac:dyDescent="0.3">
      <c r="A27" s="1"/>
      <c r="B27" s="1"/>
      <c r="C27" s="1"/>
      <c r="D27" s="1"/>
      <c r="E27" s="1"/>
      <c r="F27" s="1"/>
      <c r="G27" s="1"/>
    </row>
    <row r="28" spans="1:12" x14ac:dyDescent="0.3">
      <c r="A28" s="1"/>
      <c r="B28" s="1"/>
      <c r="C28" s="1"/>
      <c r="D28" s="1"/>
      <c r="E28" s="1"/>
      <c r="F28" s="1"/>
      <c r="G28" s="1"/>
    </row>
    <row r="29" spans="1:12" x14ac:dyDescent="0.3">
      <c r="A29" s="1"/>
      <c r="B29" s="1"/>
      <c r="C29" s="1"/>
      <c r="D29" s="1"/>
      <c r="E29" s="11"/>
      <c r="F29" s="10"/>
      <c r="G29" s="1"/>
    </row>
    <row r="30" spans="1:12" x14ac:dyDescent="0.3">
      <c r="A30" s="1"/>
      <c r="B30" s="1"/>
      <c r="C30" s="1"/>
      <c r="D30" s="1"/>
      <c r="E30" s="11"/>
      <c r="F30" s="10"/>
      <c r="G30" s="1"/>
    </row>
  </sheetData>
  <mergeCells count="2">
    <mergeCell ref="A3:E3"/>
    <mergeCell ref="J22:K2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34BEA-E39F-4E7C-B048-42891550A76C}">
  <dimension ref="A1:L30"/>
  <sheetViews>
    <sheetView workbookViewId="0">
      <selection activeCell="G2" sqref="G2"/>
    </sheetView>
  </sheetViews>
  <sheetFormatPr defaultRowHeight="14.4" x14ac:dyDescent="0.3"/>
  <cols>
    <col min="2" max="2" width="9.6640625" bestFit="1" customWidth="1"/>
    <col min="3" max="3" width="63.6640625" bestFit="1" customWidth="1"/>
    <col min="4" max="4" width="13" bestFit="1" customWidth="1"/>
    <col min="5" max="5" width="11.88671875" bestFit="1" customWidth="1"/>
    <col min="7" max="7" width="16.5546875" bestFit="1" customWidth="1"/>
    <col min="11" max="11" width="10.33203125" bestFit="1" customWidth="1"/>
    <col min="12" max="12" width="16.6640625" bestFit="1" customWidth="1"/>
  </cols>
  <sheetData>
    <row r="1" spans="1:12" x14ac:dyDescent="0.3">
      <c r="A1" s="1"/>
      <c r="B1" s="1"/>
      <c r="C1" s="1"/>
      <c r="D1" s="1"/>
      <c r="E1" s="1"/>
      <c r="F1" s="1"/>
      <c r="G1" s="12" t="s">
        <v>23</v>
      </c>
    </row>
    <row r="2" spans="1:12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'Nov24'!G2-E20+L20</f>
        <v>7002.5599999999977</v>
      </c>
      <c r="J2" s="20" t="s">
        <v>42</v>
      </c>
      <c r="K2" s="20" t="s">
        <v>1</v>
      </c>
      <c r="L2" s="20" t="s">
        <v>43</v>
      </c>
    </row>
    <row r="3" spans="1:12" x14ac:dyDescent="0.3">
      <c r="A3" s="61" t="s">
        <v>6</v>
      </c>
      <c r="B3" s="62"/>
      <c r="C3" s="62"/>
      <c r="D3" s="62"/>
      <c r="E3" s="63"/>
      <c r="F3" s="2"/>
      <c r="G3" s="1"/>
      <c r="J3" s="21">
        <v>1</v>
      </c>
      <c r="K3" s="22">
        <v>45629</v>
      </c>
      <c r="L3" s="23">
        <v>1518</v>
      </c>
    </row>
    <row r="4" spans="1:12" x14ac:dyDescent="0.3">
      <c r="A4" s="2">
        <v>1</v>
      </c>
      <c r="B4" s="3">
        <v>45630</v>
      </c>
      <c r="C4" s="2" t="s">
        <v>11</v>
      </c>
      <c r="D4" s="2" t="s">
        <v>8</v>
      </c>
      <c r="E4" s="29">
        <v>5100</v>
      </c>
      <c r="F4" s="8" t="s">
        <v>25</v>
      </c>
      <c r="G4" s="1"/>
      <c r="J4" s="21">
        <v>2</v>
      </c>
      <c r="K4" s="22">
        <v>45637</v>
      </c>
      <c r="L4" s="23">
        <v>7419</v>
      </c>
    </row>
    <row r="5" spans="1:12" x14ac:dyDescent="0.3">
      <c r="A5" s="2">
        <v>2</v>
      </c>
      <c r="B5" s="3">
        <v>45630</v>
      </c>
      <c r="C5" s="2" t="s">
        <v>11</v>
      </c>
      <c r="D5" s="2" t="s">
        <v>8</v>
      </c>
      <c r="E5" s="29">
        <v>146</v>
      </c>
      <c r="F5" s="8" t="s">
        <v>25</v>
      </c>
      <c r="G5" s="1"/>
      <c r="H5" s="17"/>
      <c r="J5" s="21"/>
      <c r="K5" s="22"/>
      <c r="L5" s="23"/>
    </row>
    <row r="6" spans="1:12" x14ac:dyDescent="0.3">
      <c r="A6" s="2">
        <v>3</v>
      </c>
      <c r="B6" s="3">
        <v>45642</v>
      </c>
      <c r="C6" s="2" t="s">
        <v>81</v>
      </c>
      <c r="D6" s="2" t="s">
        <v>8</v>
      </c>
      <c r="E6" s="29">
        <v>750</v>
      </c>
      <c r="F6" s="8" t="s">
        <v>25</v>
      </c>
      <c r="G6" s="1"/>
      <c r="J6" s="21"/>
      <c r="K6" s="21"/>
      <c r="L6" s="23"/>
    </row>
    <row r="7" spans="1:12" x14ac:dyDescent="0.3">
      <c r="A7" s="2">
        <v>4</v>
      </c>
      <c r="B7" s="3">
        <v>45644</v>
      </c>
      <c r="C7" s="2" t="s">
        <v>82</v>
      </c>
      <c r="D7" s="2" t="s">
        <v>8</v>
      </c>
      <c r="E7" s="29">
        <v>208</v>
      </c>
      <c r="F7" s="8" t="s">
        <v>25</v>
      </c>
      <c r="G7" s="1"/>
      <c r="J7" s="21"/>
      <c r="K7" s="21"/>
      <c r="L7" s="23"/>
    </row>
    <row r="8" spans="1:12" x14ac:dyDescent="0.3">
      <c r="A8" s="2"/>
      <c r="B8" s="3"/>
      <c r="C8" s="2"/>
      <c r="D8" s="2"/>
      <c r="E8" s="29"/>
      <c r="F8" s="8"/>
      <c r="G8" s="1"/>
      <c r="J8" s="21"/>
      <c r="K8" s="21"/>
      <c r="L8" s="23"/>
    </row>
    <row r="9" spans="1:12" x14ac:dyDescent="0.3">
      <c r="A9" s="2"/>
      <c r="B9" s="3"/>
      <c r="C9" s="2"/>
      <c r="D9" s="2"/>
      <c r="E9" s="29"/>
      <c r="F9" s="8"/>
      <c r="G9" s="1"/>
      <c r="J9" s="21"/>
      <c r="K9" s="21"/>
      <c r="L9" s="23"/>
    </row>
    <row r="10" spans="1:12" x14ac:dyDescent="0.3">
      <c r="A10" s="2"/>
      <c r="B10" s="3"/>
      <c r="C10" s="2"/>
      <c r="D10" s="2"/>
      <c r="E10" s="29"/>
      <c r="F10" s="8"/>
      <c r="G10" s="1"/>
      <c r="J10" s="21"/>
      <c r="K10" s="21"/>
      <c r="L10" s="23"/>
    </row>
    <row r="11" spans="1:12" x14ac:dyDescent="0.3">
      <c r="A11" s="2"/>
      <c r="B11" s="3"/>
      <c r="C11" s="2"/>
      <c r="D11" s="2"/>
      <c r="E11" s="29"/>
      <c r="F11" s="8"/>
      <c r="G11" s="1"/>
      <c r="J11" s="21"/>
      <c r="K11" s="21"/>
      <c r="L11" s="23"/>
    </row>
    <row r="12" spans="1:12" x14ac:dyDescent="0.3">
      <c r="A12" s="2"/>
      <c r="B12" s="3"/>
      <c r="C12" s="2"/>
      <c r="D12" s="2"/>
      <c r="E12" s="29"/>
      <c r="F12" s="8"/>
      <c r="G12" s="1"/>
      <c r="J12" s="21"/>
      <c r="K12" s="21"/>
      <c r="L12" s="23"/>
    </row>
    <row r="13" spans="1:12" x14ac:dyDescent="0.3">
      <c r="A13" s="2"/>
      <c r="B13" s="3"/>
      <c r="C13" s="2"/>
      <c r="D13" s="2"/>
      <c r="E13" s="29"/>
      <c r="F13" s="8"/>
      <c r="G13" s="1"/>
      <c r="J13" s="21"/>
      <c r="K13" s="21"/>
      <c r="L13" s="23"/>
    </row>
    <row r="14" spans="1:12" x14ac:dyDescent="0.3">
      <c r="A14" s="2"/>
      <c r="B14" s="3"/>
      <c r="C14" s="2"/>
      <c r="D14" s="2"/>
      <c r="E14" s="29"/>
      <c r="F14" s="8"/>
      <c r="G14" s="1"/>
      <c r="J14" s="21"/>
      <c r="K14" s="21"/>
      <c r="L14" s="23"/>
    </row>
    <row r="15" spans="1:12" x14ac:dyDescent="0.3">
      <c r="A15" s="2"/>
      <c r="B15" s="3"/>
      <c r="C15" s="2"/>
      <c r="D15" s="2"/>
      <c r="E15" s="29"/>
      <c r="F15" s="8"/>
      <c r="G15" s="1"/>
      <c r="J15" s="21"/>
      <c r="K15" s="21"/>
      <c r="L15" s="23"/>
    </row>
    <row r="16" spans="1:12" x14ac:dyDescent="0.3">
      <c r="A16" s="2"/>
      <c r="B16" s="3"/>
      <c r="C16" s="2"/>
      <c r="D16" s="2"/>
      <c r="E16" s="29"/>
      <c r="F16" s="8"/>
      <c r="G16" s="1"/>
      <c r="J16" s="21"/>
      <c r="K16" s="21"/>
      <c r="L16" s="23"/>
    </row>
    <row r="17" spans="1:12" x14ac:dyDescent="0.3">
      <c r="A17" s="2"/>
      <c r="B17" s="3"/>
      <c r="C17" s="2"/>
      <c r="D17" s="2"/>
      <c r="E17" s="29"/>
      <c r="F17" s="8"/>
      <c r="G17" s="1"/>
      <c r="J17" s="21"/>
      <c r="K17" s="21"/>
      <c r="L17" s="23"/>
    </row>
    <row r="18" spans="1:12" x14ac:dyDescent="0.3">
      <c r="A18" s="2"/>
      <c r="B18" s="3"/>
      <c r="C18" s="2"/>
      <c r="D18" s="2"/>
      <c r="E18" s="29"/>
      <c r="F18" s="8"/>
      <c r="G18" s="1"/>
      <c r="J18" s="21"/>
      <c r="K18" s="21"/>
      <c r="L18" s="23"/>
    </row>
    <row r="19" spans="1:12" x14ac:dyDescent="0.3">
      <c r="A19" s="2"/>
      <c r="B19" s="3"/>
      <c r="C19" s="2"/>
      <c r="D19" s="2"/>
      <c r="E19" s="29"/>
      <c r="F19" s="8"/>
      <c r="G19" s="1"/>
      <c r="J19" s="21"/>
      <c r="K19" s="21"/>
      <c r="L19" s="23"/>
    </row>
    <row r="20" spans="1:12" x14ac:dyDescent="0.3">
      <c r="A20" s="5"/>
      <c r="B20" s="5"/>
      <c r="C20" s="5" t="s">
        <v>12</v>
      </c>
      <c r="D20" s="5"/>
      <c r="E20" s="13">
        <f>SUM(E4:E17)</f>
        <v>6204</v>
      </c>
      <c r="F20" s="13"/>
      <c r="G20" s="1"/>
      <c r="J20" s="21"/>
      <c r="K20" s="24" t="s">
        <v>12</v>
      </c>
      <c r="L20" s="25">
        <f>SUM(L3:L17)</f>
        <v>8937</v>
      </c>
    </row>
    <row r="21" spans="1:12" x14ac:dyDescent="0.3">
      <c r="A21" s="1"/>
      <c r="B21" s="1"/>
      <c r="C21" s="6" t="s">
        <v>17</v>
      </c>
      <c r="D21" s="6"/>
      <c r="E21" s="6"/>
      <c r="F21" s="9"/>
      <c r="G21" s="1"/>
    </row>
    <row r="22" spans="1:12" x14ac:dyDescent="0.3">
      <c r="A22" s="1"/>
      <c r="B22" s="1"/>
      <c r="C22" s="1"/>
      <c r="D22" s="1"/>
      <c r="E22" s="1"/>
      <c r="F22" s="1"/>
      <c r="G22" s="1"/>
      <c r="J22" s="60" t="s">
        <v>46</v>
      </c>
      <c r="K22" s="60"/>
      <c r="L22" s="26">
        <f>E20-L20</f>
        <v>-2733</v>
      </c>
    </row>
    <row r="23" spans="1:12" x14ac:dyDescent="0.3">
      <c r="A23" s="1"/>
      <c r="B23" s="1"/>
      <c r="C23" s="1"/>
      <c r="D23" s="1"/>
      <c r="E23" s="1"/>
      <c r="F23" s="1"/>
      <c r="G23" s="1"/>
    </row>
    <row r="24" spans="1:12" x14ac:dyDescent="0.3">
      <c r="A24" s="1"/>
      <c r="B24" s="1"/>
      <c r="C24" s="1"/>
      <c r="D24" s="1"/>
      <c r="E24" s="1"/>
      <c r="F24" s="1"/>
      <c r="G24" s="1"/>
    </row>
    <row r="25" spans="1:12" x14ac:dyDescent="0.3">
      <c r="A25" s="1"/>
      <c r="B25" s="1"/>
      <c r="C25" s="1"/>
      <c r="D25" s="1"/>
      <c r="E25" s="1"/>
      <c r="F25" s="1"/>
      <c r="G25" s="1"/>
    </row>
    <row r="26" spans="1:12" x14ac:dyDescent="0.3">
      <c r="A26" s="1"/>
      <c r="B26" s="1"/>
      <c r="C26" s="1"/>
      <c r="D26" s="1"/>
      <c r="E26" s="1"/>
      <c r="F26" s="1"/>
      <c r="G26" s="1"/>
    </row>
    <row r="27" spans="1:12" x14ac:dyDescent="0.3">
      <c r="A27" s="1"/>
      <c r="B27" s="1"/>
      <c r="C27" s="1"/>
      <c r="D27" s="1"/>
      <c r="E27" s="1"/>
      <c r="F27" s="1"/>
      <c r="G27" s="1"/>
    </row>
    <row r="28" spans="1:12" x14ac:dyDescent="0.3">
      <c r="A28" s="1"/>
      <c r="B28" s="1"/>
      <c r="C28" s="1"/>
      <c r="D28" s="1"/>
      <c r="E28" s="1"/>
      <c r="F28" s="1"/>
      <c r="G28" s="1"/>
    </row>
    <row r="29" spans="1:12" x14ac:dyDescent="0.3">
      <c r="A29" s="1"/>
      <c r="B29" s="1"/>
      <c r="C29" s="1"/>
      <c r="D29" s="1"/>
      <c r="E29" s="11"/>
      <c r="F29" s="10"/>
      <c r="G29" s="1"/>
    </row>
    <row r="30" spans="1:12" x14ac:dyDescent="0.3">
      <c r="A30" s="1"/>
      <c r="B30" s="1"/>
      <c r="C30" s="1"/>
      <c r="D30" s="1"/>
      <c r="E30" s="11"/>
      <c r="F30" s="10"/>
      <c r="G30" s="1"/>
    </row>
  </sheetData>
  <mergeCells count="2">
    <mergeCell ref="A3:E3"/>
    <mergeCell ref="J22:K2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4FAFF-962B-4A94-A582-515C8133B3D6}">
  <dimension ref="A1:L30"/>
  <sheetViews>
    <sheetView workbookViewId="0">
      <selection activeCell="G2" sqref="G2"/>
    </sheetView>
  </sheetViews>
  <sheetFormatPr defaultRowHeight="14.4" x14ac:dyDescent="0.3"/>
  <cols>
    <col min="1" max="1" width="5.33203125" bestFit="1" customWidth="1"/>
    <col min="2" max="2" width="9.33203125" bestFit="1" customWidth="1"/>
    <col min="3" max="3" width="41.88671875" bestFit="1" customWidth="1"/>
    <col min="4" max="4" width="13" bestFit="1" customWidth="1"/>
    <col min="5" max="5" width="11.88671875" bestFit="1" customWidth="1"/>
    <col min="7" max="7" width="16.5546875" bestFit="1" customWidth="1"/>
    <col min="11" max="11" width="10.109375" bestFit="1" customWidth="1"/>
    <col min="12" max="12" width="16.6640625" bestFit="1" customWidth="1"/>
  </cols>
  <sheetData>
    <row r="1" spans="1:12" x14ac:dyDescent="0.3">
      <c r="A1" s="1"/>
      <c r="B1" s="1"/>
      <c r="C1" s="1"/>
      <c r="D1" s="1"/>
      <c r="E1" s="1"/>
      <c r="F1" s="1"/>
      <c r="G1" s="12" t="s">
        <v>23</v>
      </c>
    </row>
    <row r="2" spans="1:12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'Dec24'!G2-E20+L20</f>
        <v>2143.5599999999977</v>
      </c>
      <c r="J2" s="20" t="s">
        <v>42</v>
      </c>
      <c r="K2" s="20" t="s">
        <v>1</v>
      </c>
      <c r="L2" s="20" t="s">
        <v>43</v>
      </c>
    </row>
    <row r="3" spans="1:12" x14ac:dyDescent="0.3">
      <c r="A3" s="61" t="s">
        <v>6</v>
      </c>
      <c r="B3" s="62"/>
      <c r="C3" s="62"/>
      <c r="D3" s="62"/>
      <c r="E3" s="63"/>
      <c r="F3" s="2"/>
      <c r="G3" s="1"/>
      <c r="J3" s="21">
        <v>1</v>
      </c>
      <c r="K3" s="22">
        <v>45670</v>
      </c>
      <c r="L3" s="23">
        <v>5058</v>
      </c>
    </row>
    <row r="4" spans="1:12" x14ac:dyDescent="0.3">
      <c r="A4" s="2">
        <v>1</v>
      </c>
      <c r="B4" s="3">
        <v>45666</v>
      </c>
      <c r="C4" s="2" t="s">
        <v>11</v>
      </c>
      <c r="D4" s="2" t="s">
        <v>8</v>
      </c>
      <c r="E4" s="29">
        <v>4508</v>
      </c>
      <c r="F4" s="8" t="s">
        <v>83</v>
      </c>
      <c r="G4" s="1"/>
      <c r="J4" s="21">
        <v>2</v>
      </c>
      <c r="K4" s="22"/>
      <c r="L4" s="23"/>
    </row>
    <row r="5" spans="1:12" x14ac:dyDescent="0.3">
      <c r="A5" s="2">
        <v>2</v>
      </c>
      <c r="B5" s="3">
        <v>45667</v>
      </c>
      <c r="C5" s="2" t="s">
        <v>84</v>
      </c>
      <c r="D5" s="2" t="s">
        <v>8</v>
      </c>
      <c r="E5" s="29">
        <v>550</v>
      </c>
      <c r="F5" s="8" t="s">
        <v>83</v>
      </c>
      <c r="G5" s="1"/>
      <c r="H5" s="17"/>
      <c r="J5" s="21"/>
      <c r="K5" s="22"/>
      <c r="L5" s="23"/>
    </row>
    <row r="6" spans="1:12" x14ac:dyDescent="0.3">
      <c r="A6" s="2">
        <v>3</v>
      </c>
      <c r="B6" s="3">
        <v>45681</v>
      </c>
      <c r="C6" s="2" t="s">
        <v>85</v>
      </c>
      <c r="D6" s="2" t="s">
        <v>8</v>
      </c>
      <c r="E6" s="29">
        <v>660</v>
      </c>
      <c r="F6" s="8" t="s">
        <v>83</v>
      </c>
      <c r="G6" s="1"/>
      <c r="J6" s="21"/>
      <c r="K6" s="21"/>
      <c r="L6" s="23"/>
    </row>
    <row r="7" spans="1:12" x14ac:dyDescent="0.3">
      <c r="A7" s="2">
        <v>4</v>
      </c>
      <c r="B7" s="3">
        <v>45681</v>
      </c>
      <c r="C7" s="2" t="s">
        <v>86</v>
      </c>
      <c r="D7" s="2" t="s">
        <v>8</v>
      </c>
      <c r="E7" s="29">
        <v>744</v>
      </c>
      <c r="F7" s="8" t="s">
        <v>83</v>
      </c>
      <c r="G7" s="1"/>
      <c r="J7" s="21"/>
      <c r="K7" s="21"/>
      <c r="L7" s="23"/>
    </row>
    <row r="8" spans="1:12" x14ac:dyDescent="0.3">
      <c r="A8" s="2">
        <v>5</v>
      </c>
      <c r="B8" s="3">
        <v>45684</v>
      </c>
      <c r="C8" s="2" t="s">
        <v>11</v>
      </c>
      <c r="D8" s="2" t="s">
        <v>8</v>
      </c>
      <c r="E8" s="29">
        <v>2711</v>
      </c>
      <c r="F8" s="8" t="s">
        <v>83</v>
      </c>
      <c r="G8" s="1"/>
      <c r="J8" s="21"/>
      <c r="K8" s="21"/>
      <c r="L8" s="23"/>
    </row>
    <row r="9" spans="1:12" x14ac:dyDescent="0.3">
      <c r="A9" s="2">
        <v>6</v>
      </c>
      <c r="B9" s="3">
        <v>45688</v>
      </c>
      <c r="C9" s="2" t="s">
        <v>87</v>
      </c>
      <c r="D9" s="2" t="s">
        <v>8</v>
      </c>
      <c r="E9" s="29">
        <v>744</v>
      </c>
      <c r="F9" s="8" t="s">
        <v>83</v>
      </c>
      <c r="G9" s="1"/>
      <c r="J9" s="21"/>
      <c r="K9" s="21"/>
      <c r="L9" s="23"/>
    </row>
    <row r="10" spans="1:12" x14ac:dyDescent="0.3">
      <c r="A10" s="2"/>
      <c r="B10" s="3"/>
      <c r="C10" s="2"/>
      <c r="D10" s="2"/>
      <c r="E10" s="29"/>
      <c r="F10" s="8"/>
      <c r="G10" s="1"/>
      <c r="J10" s="21"/>
      <c r="K10" s="21"/>
      <c r="L10" s="23"/>
    </row>
    <row r="11" spans="1:12" x14ac:dyDescent="0.3">
      <c r="A11" s="2"/>
      <c r="B11" s="3"/>
      <c r="C11" s="2"/>
      <c r="D11" s="2"/>
      <c r="E11" s="29"/>
      <c r="F11" s="8"/>
      <c r="G11" s="1"/>
      <c r="J11" s="21"/>
      <c r="K11" s="21"/>
      <c r="L11" s="23"/>
    </row>
    <row r="12" spans="1:12" x14ac:dyDescent="0.3">
      <c r="A12" s="2"/>
      <c r="B12" s="3"/>
      <c r="C12" s="2"/>
      <c r="D12" s="2"/>
      <c r="E12" s="29"/>
      <c r="F12" s="8"/>
      <c r="G12" s="1"/>
      <c r="J12" s="21"/>
      <c r="K12" s="21"/>
      <c r="L12" s="23"/>
    </row>
    <row r="13" spans="1:12" x14ac:dyDescent="0.3">
      <c r="A13" s="2"/>
      <c r="B13" s="3"/>
      <c r="C13" s="2"/>
      <c r="D13" s="2"/>
      <c r="E13" s="29"/>
      <c r="F13" s="8"/>
      <c r="G13" s="1"/>
      <c r="J13" s="21"/>
      <c r="K13" s="21"/>
      <c r="L13" s="23"/>
    </row>
    <row r="14" spans="1:12" x14ac:dyDescent="0.3">
      <c r="A14" s="2"/>
      <c r="B14" s="3"/>
      <c r="C14" s="2"/>
      <c r="D14" s="2"/>
      <c r="E14" s="29"/>
      <c r="F14" s="8"/>
      <c r="G14" s="1"/>
      <c r="J14" s="21"/>
      <c r="K14" s="21"/>
      <c r="L14" s="23"/>
    </row>
    <row r="15" spans="1:12" x14ac:dyDescent="0.3">
      <c r="A15" s="2"/>
      <c r="B15" s="3"/>
      <c r="C15" s="2"/>
      <c r="D15" s="2"/>
      <c r="E15" s="29"/>
      <c r="F15" s="8"/>
      <c r="G15" s="1"/>
      <c r="J15" s="21"/>
      <c r="K15" s="21"/>
      <c r="L15" s="23"/>
    </row>
    <row r="16" spans="1:12" x14ac:dyDescent="0.3">
      <c r="A16" s="2"/>
      <c r="B16" s="3"/>
      <c r="C16" s="2"/>
      <c r="D16" s="2"/>
      <c r="E16" s="29"/>
      <c r="F16" s="8"/>
      <c r="G16" s="1"/>
      <c r="J16" s="21"/>
      <c r="K16" s="21"/>
      <c r="L16" s="23"/>
    </row>
    <row r="17" spans="1:12" x14ac:dyDescent="0.3">
      <c r="A17" s="2"/>
      <c r="B17" s="3"/>
      <c r="C17" s="2"/>
      <c r="D17" s="2"/>
      <c r="E17" s="29"/>
      <c r="F17" s="8"/>
      <c r="G17" s="1"/>
      <c r="J17" s="21"/>
      <c r="K17" s="21"/>
      <c r="L17" s="23"/>
    </row>
    <row r="18" spans="1:12" x14ac:dyDescent="0.3">
      <c r="A18" s="2"/>
      <c r="B18" s="3"/>
      <c r="C18" s="2"/>
      <c r="D18" s="2"/>
      <c r="E18" s="29"/>
      <c r="F18" s="8"/>
      <c r="G18" s="1"/>
      <c r="J18" s="21"/>
      <c r="K18" s="21"/>
      <c r="L18" s="23"/>
    </row>
    <row r="19" spans="1:12" x14ac:dyDescent="0.3">
      <c r="A19" s="2"/>
      <c r="B19" s="3"/>
      <c r="C19" s="2"/>
      <c r="D19" s="2"/>
      <c r="E19" s="29"/>
      <c r="F19" s="8"/>
      <c r="G19" s="1"/>
      <c r="J19" s="21"/>
      <c r="K19" s="21"/>
      <c r="L19" s="23"/>
    </row>
    <row r="20" spans="1:12" x14ac:dyDescent="0.3">
      <c r="A20" s="5"/>
      <c r="B20" s="5"/>
      <c r="C20" s="5" t="s">
        <v>12</v>
      </c>
      <c r="D20" s="5"/>
      <c r="E20" s="13">
        <f>SUM(E4:E17)</f>
        <v>9917</v>
      </c>
      <c r="F20" s="13"/>
      <c r="G20" s="1"/>
      <c r="J20" s="21"/>
      <c r="K20" s="24" t="s">
        <v>12</v>
      </c>
      <c r="L20" s="25">
        <f>SUM(L3:L17)</f>
        <v>5058</v>
      </c>
    </row>
    <row r="21" spans="1:12" x14ac:dyDescent="0.3">
      <c r="A21" s="1"/>
      <c r="B21" s="1"/>
      <c r="C21" s="6" t="s">
        <v>17</v>
      </c>
      <c r="D21" s="6"/>
      <c r="E21" s="6"/>
      <c r="F21" s="9"/>
      <c r="G21" s="1"/>
    </row>
    <row r="22" spans="1:12" x14ac:dyDescent="0.3">
      <c r="A22" s="1"/>
      <c r="B22" s="1"/>
      <c r="C22" s="1"/>
      <c r="D22" s="1"/>
      <c r="E22" s="1"/>
      <c r="F22" s="1"/>
      <c r="G22" s="1"/>
      <c r="J22" s="60" t="s">
        <v>46</v>
      </c>
      <c r="K22" s="60"/>
      <c r="L22" s="26">
        <f>E20-L20</f>
        <v>4859</v>
      </c>
    </row>
    <row r="23" spans="1:12" x14ac:dyDescent="0.3">
      <c r="A23" s="1"/>
      <c r="B23" s="1"/>
      <c r="C23" s="1"/>
      <c r="D23" s="1"/>
      <c r="E23" s="1"/>
      <c r="F23" s="1"/>
      <c r="G23" s="1"/>
    </row>
    <row r="24" spans="1:12" x14ac:dyDescent="0.3">
      <c r="A24" s="1"/>
      <c r="B24" s="1"/>
      <c r="C24" s="1"/>
      <c r="D24" s="1"/>
      <c r="E24" s="1"/>
      <c r="F24" s="1"/>
      <c r="G24" s="1"/>
    </row>
    <row r="25" spans="1:12" x14ac:dyDescent="0.3">
      <c r="A25" s="1"/>
      <c r="B25" s="1"/>
      <c r="C25" s="1"/>
      <c r="D25" s="1"/>
      <c r="E25" s="1"/>
      <c r="F25" s="1"/>
      <c r="G25" s="1"/>
    </row>
    <row r="26" spans="1:12" x14ac:dyDescent="0.3">
      <c r="A26" s="1"/>
      <c r="B26" s="1"/>
      <c r="C26" s="1"/>
      <c r="D26" s="1"/>
      <c r="E26" s="1"/>
      <c r="F26" s="1"/>
      <c r="G26" s="1"/>
    </row>
    <row r="27" spans="1:12" x14ac:dyDescent="0.3">
      <c r="A27" s="1"/>
      <c r="B27" s="1"/>
      <c r="C27" s="1"/>
      <c r="D27" s="1"/>
      <c r="E27" s="1"/>
      <c r="F27" s="1"/>
      <c r="G27" s="1"/>
    </row>
    <row r="28" spans="1:12" x14ac:dyDescent="0.3">
      <c r="A28" s="1"/>
      <c r="B28" s="1"/>
      <c r="C28" s="1"/>
      <c r="D28" s="1"/>
      <c r="E28" s="1"/>
      <c r="F28" s="1"/>
      <c r="G28" s="1"/>
    </row>
    <row r="29" spans="1:12" x14ac:dyDescent="0.3">
      <c r="A29" s="1"/>
      <c r="B29" s="1"/>
      <c r="C29" s="1"/>
      <c r="D29" s="1"/>
      <c r="E29" s="11"/>
      <c r="F29" s="10"/>
      <c r="G29" s="1"/>
    </row>
    <row r="30" spans="1:12" x14ac:dyDescent="0.3">
      <c r="A30" s="1"/>
      <c r="B30" s="1"/>
      <c r="C30" s="1"/>
      <c r="D30" s="1"/>
      <c r="E30" s="11"/>
      <c r="F30" s="10"/>
      <c r="G30" s="1"/>
    </row>
  </sheetData>
  <mergeCells count="2">
    <mergeCell ref="A3:E3"/>
    <mergeCell ref="J22:K2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32A08-A9FD-4458-A91D-9B3EA997F049}">
  <dimension ref="A1:L30"/>
  <sheetViews>
    <sheetView showGridLines="0" workbookViewId="0">
      <selection activeCell="C7" sqref="C7"/>
    </sheetView>
  </sheetViews>
  <sheetFormatPr defaultRowHeight="14.4" x14ac:dyDescent="0.3"/>
  <cols>
    <col min="2" max="2" width="9.5546875" bestFit="1" customWidth="1"/>
    <col min="3" max="3" width="54.33203125" bestFit="1" customWidth="1"/>
    <col min="4" max="4" width="14.109375" bestFit="1" customWidth="1"/>
    <col min="5" max="5" width="11.88671875" bestFit="1" customWidth="1"/>
    <col min="6" max="6" width="12.6640625" customWidth="1"/>
    <col min="7" max="7" width="16.5546875" bestFit="1" customWidth="1"/>
    <col min="11" max="11" width="9.33203125" bestFit="1" customWidth="1"/>
    <col min="12" max="12" width="16.6640625" bestFit="1" customWidth="1"/>
  </cols>
  <sheetData>
    <row r="1" spans="1:12" x14ac:dyDescent="0.3">
      <c r="A1" s="1"/>
      <c r="B1" s="1"/>
      <c r="C1" s="1"/>
      <c r="D1" s="1"/>
      <c r="E1" s="1"/>
      <c r="F1" s="1"/>
      <c r="G1" s="12" t="s">
        <v>23</v>
      </c>
    </row>
    <row r="2" spans="1:12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'Jan25'!G2-E20+L20</f>
        <v>2143.5599999999977</v>
      </c>
      <c r="J2" s="20" t="s">
        <v>42</v>
      </c>
      <c r="K2" s="20" t="s">
        <v>1</v>
      </c>
      <c r="L2" s="20" t="s">
        <v>88</v>
      </c>
    </row>
    <row r="3" spans="1:12" x14ac:dyDescent="0.3">
      <c r="A3" s="61" t="s">
        <v>6</v>
      </c>
      <c r="B3" s="62"/>
      <c r="C3" s="62"/>
      <c r="D3" s="62"/>
      <c r="E3" s="63"/>
      <c r="F3" s="2"/>
      <c r="G3" s="1"/>
      <c r="J3" s="21">
        <v>1</v>
      </c>
      <c r="K3" s="22">
        <v>45719</v>
      </c>
      <c r="L3" s="23">
        <v>11618</v>
      </c>
    </row>
    <row r="4" spans="1:12" x14ac:dyDescent="0.3">
      <c r="A4" s="2">
        <v>1</v>
      </c>
      <c r="B4" s="3">
        <v>45701</v>
      </c>
      <c r="C4" s="2" t="s">
        <v>11</v>
      </c>
      <c r="D4" s="2" t="s">
        <v>8</v>
      </c>
      <c r="E4" s="29">
        <v>744</v>
      </c>
      <c r="F4" s="8" t="s">
        <v>25</v>
      </c>
      <c r="G4" s="1"/>
      <c r="J4" s="21">
        <v>2</v>
      </c>
      <c r="K4" s="22"/>
      <c r="L4" s="23"/>
    </row>
    <row r="5" spans="1:12" x14ac:dyDescent="0.3">
      <c r="A5" s="2">
        <v>2</v>
      </c>
      <c r="B5" s="3">
        <v>45701</v>
      </c>
      <c r="C5" s="2" t="s">
        <v>11</v>
      </c>
      <c r="D5" s="2" t="s">
        <v>8</v>
      </c>
      <c r="E5" s="29">
        <v>152</v>
      </c>
      <c r="F5" s="8" t="s">
        <v>25</v>
      </c>
      <c r="G5" s="1"/>
      <c r="H5" s="17"/>
      <c r="J5" s="21"/>
      <c r="K5" s="22"/>
      <c r="L5" s="23"/>
    </row>
    <row r="6" spans="1:12" x14ac:dyDescent="0.3">
      <c r="A6" s="2">
        <v>3</v>
      </c>
      <c r="B6" s="3">
        <v>45706</v>
      </c>
      <c r="C6" s="2" t="s">
        <v>11</v>
      </c>
      <c r="D6" s="2" t="s">
        <v>8</v>
      </c>
      <c r="E6" s="29">
        <v>4259</v>
      </c>
      <c r="F6" s="8" t="s">
        <v>25</v>
      </c>
      <c r="G6" s="1"/>
      <c r="J6" s="21"/>
      <c r="K6" s="21"/>
      <c r="L6" s="23"/>
    </row>
    <row r="7" spans="1:12" x14ac:dyDescent="0.3">
      <c r="A7" s="2">
        <v>4</v>
      </c>
      <c r="B7" s="3">
        <v>45705</v>
      </c>
      <c r="C7" s="2" t="s">
        <v>89</v>
      </c>
      <c r="D7" s="2" t="s">
        <v>8</v>
      </c>
      <c r="E7" s="29">
        <v>323</v>
      </c>
      <c r="F7" s="8" t="s">
        <v>25</v>
      </c>
      <c r="G7" s="1"/>
      <c r="J7" s="21"/>
      <c r="K7" s="21"/>
      <c r="L7" s="23"/>
    </row>
    <row r="8" spans="1:12" x14ac:dyDescent="0.3">
      <c r="A8" s="2">
        <v>5</v>
      </c>
      <c r="B8" s="3">
        <v>45712</v>
      </c>
      <c r="C8" s="30" t="s">
        <v>90</v>
      </c>
      <c r="D8" s="2" t="s">
        <v>10</v>
      </c>
      <c r="E8" s="29">
        <v>1100</v>
      </c>
      <c r="F8" s="8" t="s">
        <v>25</v>
      </c>
      <c r="G8" s="1"/>
      <c r="J8" s="21"/>
      <c r="K8" s="21"/>
      <c r="L8" s="23"/>
    </row>
    <row r="9" spans="1:12" x14ac:dyDescent="0.3">
      <c r="A9" s="2">
        <v>6</v>
      </c>
      <c r="B9" s="3">
        <v>45712</v>
      </c>
      <c r="C9" s="30" t="s">
        <v>91</v>
      </c>
      <c r="D9" s="2" t="s">
        <v>10</v>
      </c>
      <c r="E9" s="29">
        <v>1140</v>
      </c>
      <c r="F9" s="8" t="s">
        <v>25</v>
      </c>
      <c r="G9" s="1"/>
      <c r="J9" s="21"/>
      <c r="K9" s="21"/>
      <c r="L9" s="23"/>
    </row>
    <row r="10" spans="1:12" x14ac:dyDescent="0.3">
      <c r="A10" s="2">
        <v>7</v>
      </c>
      <c r="B10" s="3">
        <v>45712</v>
      </c>
      <c r="C10" s="30" t="s">
        <v>92</v>
      </c>
      <c r="D10" s="2" t="s">
        <v>10</v>
      </c>
      <c r="E10" s="29">
        <v>1050</v>
      </c>
      <c r="F10" s="8" t="s">
        <v>25</v>
      </c>
      <c r="G10" s="1"/>
      <c r="J10" s="21"/>
      <c r="K10" s="21"/>
      <c r="L10" s="23"/>
    </row>
    <row r="11" spans="1:12" x14ac:dyDescent="0.3">
      <c r="A11" s="2">
        <v>8</v>
      </c>
      <c r="B11" s="3">
        <v>45716</v>
      </c>
      <c r="C11" s="2" t="s">
        <v>93</v>
      </c>
      <c r="D11" s="2" t="s">
        <v>10</v>
      </c>
      <c r="E11" s="29">
        <v>2850</v>
      </c>
      <c r="F11" s="8" t="s">
        <v>25</v>
      </c>
      <c r="G11" s="1"/>
      <c r="J11" s="21"/>
      <c r="K11" s="21"/>
      <c r="L11" s="23"/>
    </row>
    <row r="12" spans="1:12" x14ac:dyDescent="0.3">
      <c r="A12" s="2"/>
      <c r="B12" s="3"/>
      <c r="C12" s="2"/>
      <c r="D12" s="2"/>
      <c r="E12" s="29"/>
      <c r="F12" s="8"/>
      <c r="G12" s="1"/>
      <c r="J12" s="21"/>
      <c r="K12" s="21"/>
      <c r="L12" s="23"/>
    </row>
    <row r="13" spans="1:12" x14ac:dyDescent="0.3">
      <c r="A13" s="2"/>
      <c r="B13" s="3"/>
      <c r="C13" s="2"/>
      <c r="D13" s="2"/>
      <c r="E13" s="29"/>
      <c r="F13" s="8"/>
      <c r="G13" s="1"/>
      <c r="J13" s="21"/>
      <c r="K13" s="21"/>
      <c r="L13" s="23"/>
    </row>
    <row r="14" spans="1:12" x14ac:dyDescent="0.3">
      <c r="A14" s="2"/>
      <c r="B14" s="3"/>
      <c r="C14" s="2"/>
      <c r="D14" s="2"/>
      <c r="E14" s="29"/>
      <c r="F14" s="8"/>
      <c r="G14" s="1"/>
      <c r="J14" s="21"/>
      <c r="K14" s="21"/>
      <c r="L14" s="23"/>
    </row>
    <row r="15" spans="1:12" x14ac:dyDescent="0.3">
      <c r="A15" s="2"/>
      <c r="B15" s="3"/>
      <c r="C15" s="2"/>
      <c r="D15" s="2"/>
      <c r="E15" s="29"/>
      <c r="F15" s="8"/>
      <c r="G15" s="1"/>
      <c r="J15" s="21"/>
      <c r="K15" s="21"/>
      <c r="L15" s="23"/>
    </row>
    <row r="16" spans="1:12" x14ac:dyDescent="0.3">
      <c r="A16" s="2"/>
      <c r="B16" s="3"/>
      <c r="C16" s="2"/>
      <c r="D16" s="2"/>
      <c r="E16" s="29"/>
      <c r="F16" s="8"/>
      <c r="G16" s="1"/>
      <c r="J16" s="21"/>
      <c r="K16" s="21"/>
      <c r="L16" s="23"/>
    </row>
    <row r="17" spans="1:12" x14ac:dyDescent="0.3">
      <c r="A17" s="2"/>
      <c r="B17" s="3"/>
      <c r="C17" s="2"/>
      <c r="D17" s="2"/>
      <c r="E17" s="29"/>
      <c r="F17" s="8"/>
      <c r="G17" s="1"/>
      <c r="J17" s="21"/>
      <c r="K17" s="21"/>
      <c r="L17" s="23"/>
    </row>
    <row r="18" spans="1:12" x14ac:dyDescent="0.3">
      <c r="A18" s="2"/>
      <c r="B18" s="3"/>
      <c r="C18" s="2"/>
      <c r="D18" s="2"/>
      <c r="E18" s="29"/>
      <c r="F18" s="8"/>
      <c r="G18" s="1"/>
      <c r="J18" s="21"/>
      <c r="K18" s="21"/>
      <c r="L18" s="23"/>
    </row>
    <row r="19" spans="1:12" x14ac:dyDescent="0.3">
      <c r="A19" s="2"/>
      <c r="B19" s="3"/>
      <c r="C19" s="2"/>
      <c r="D19" s="2"/>
      <c r="E19" s="29"/>
      <c r="F19" s="8"/>
      <c r="G19" s="1"/>
      <c r="J19" s="21"/>
      <c r="K19" s="21"/>
      <c r="L19" s="23"/>
    </row>
    <row r="20" spans="1:12" x14ac:dyDescent="0.3">
      <c r="A20" s="5"/>
      <c r="B20" s="5"/>
      <c r="C20" s="5" t="s">
        <v>12</v>
      </c>
      <c r="D20" s="5"/>
      <c r="E20" s="13">
        <f>SUM(E4:E17)</f>
        <v>11618</v>
      </c>
      <c r="F20" s="13"/>
      <c r="G20" s="1"/>
      <c r="J20" s="21"/>
      <c r="K20" s="24" t="s">
        <v>12</v>
      </c>
      <c r="L20" s="25">
        <f>SUM(L3:L17)</f>
        <v>11618</v>
      </c>
    </row>
    <row r="21" spans="1:12" x14ac:dyDescent="0.3">
      <c r="A21" s="1"/>
      <c r="B21" s="1"/>
      <c r="C21" s="6" t="s">
        <v>17</v>
      </c>
      <c r="D21" s="6"/>
      <c r="E21" s="6"/>
      <c r="F21" s="9"/>
      <c r="G21" s="1"/>
    </row>
    <row r="22" spans="1:12" x14ac:dyDescent="0.3">
      <c r="A22" s="1"/>
      <c r="B22" s="1"/>
      <c r="C22" s="1"/>
      <c r="D22" s="1"/>
      <c r="E22" s="1"/>
      <c r="F22" s="1"/>
      <c r="G22" s="1"/>
      <c r="J22" s="60" t="s">
        <v>46</v>
      </c>
      <c r="K22" s="60"/>
      <c r="L22" s="26">
        <f>E20-L20</f>
        <v>0</v>
      </c>
    </row>
    <row r="23" spans="1:12" x14ac:dyDescent="0.3">
      <c r="A23" s="1"/>
      <c r="B23" s="1"/>
      <c r="C23" s="1"/>
      <c r="D23" s="1"/>
      <c r="E23" s="1"/>
      <c r="F23" s="1"/>
      <c r="G23" s="1"/>
    </row>
    <row r="24" spans="1:12" x14ac:dyDescent="0.3">
      <c r="A24" s="1"/>
      <c r="B24" s="1"/>
      <c r="C24" s="1"/>
      <c r="D24" s="1"/>
      <c r="E24" s="1"/>
      <c r="F24" s="1"/>
      <c r="G24" s="1"/>
    </row>
    <row r="25" spans="1:12" x14ac:dyDescent="0.3">
      <c r="A25" s="1"/>
      <c r="B25" s="1"/>
      <c r="C25" s="1"/>
      <c r="D25" s="1"/>
      <c r="E25" s="1"/>
      <c r="F25" s="1"/>
      <c r="G25" s="1"/>
    </row>
    <row r="26" spans="1:12" x14ac:dyDescent="0.3">
      <c r="A26" s="1"/>
      <c r="B26" s="1"/>
      <c r="C26" s="1"/>
      <c r="D26" s="1"/>
      <c r="E26" s="1"/>
      <c r="F26" s="1"/>
      <c r="G26" s="1"/>
    </row>
    <row r="27" spans="1:12" x14ac:dyDescent="0.3">
      <c r="A27" s="1"/>
      <c r="B27" s="1"/>
      <c r="C27" s="1"/>
      <c r="D27" s="1"/>
      <c r="E27" s="1"/>
      <c r="F27" s="1"/>
      <c r="G27" s="1"/>
    </row>
    <row r="28" spans="1:12" x14ac:dyDescent="0.3">
      <c r="A28" s="1"/>
      <c r="B28" s="1"/>
      <c r="C28" s="1"/>
      <c r="D28" s="1"/>
      <c r="E28" s="1"/>
      <c r="F28" s="1"/>
      <c r="G28" s="1"/>
    </row>
    <row r="29" spans="1:12" x14ac:dyDescent="0.3">
      <c r="A29" s="1"/>
      <c r="B29" s="1"/>
      <c r="C29" s="1"/>
      <c r="D29" s="1"/>
      <c r="E29" s="11"/>
      <c r="F29" s="10"/>
      <c r="G29" s="1"/>
    </row>
    <row r="30" spans="1:12" x14ac:dyDescent="0.3">
      <c r="A30" s="1"/>
      <c r="B30" s="1"/>
      <c r="C30" s="1"/>
      <c r="D30" s="1"/>
      <c r="E30" s="11"/>
      <c r="F30" s="10"/>
      <c r="G30" s="1"/>
    </row>
  </sheetData>
  <mergeCells count="2">
    <mergeCell ref="A3:E3"/>
    <mergeCell ref="J22:K2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CEF3A-57CF-4888-85EA-232CA7F587EE}">
  <dimension ref="A1:K30"/>
  <sheetViews>
    <sheetView topLeftCell="B1" workbookViewId="0">
      <selection activeCell="C12" sqref="C12"/>
    </sheetView>
  </sheetViews>
  <sheetFormatPr defaultRowHeight="14.4" x14ac:dyDescent="0.3"/>
  <cols>
    <col min="2" max="2" width="9.5546875" bestFit="1" customWidth="1"/>
    <col min="3" max="3" width="54.44140625" bestFit="1" customWidth="1"/>
    <col min="4" max="4" width="14.109375" bestFit="1" customWidth="1"/>
    <col min="5" max="5" width="11.88671875" bestFit="1" customWidth="1"/>
    <col min="6" max="6" width="7.109375" bestFit="1" customWidth="1"/>
    <col min="7" max="7" width="16.5546875" bestFit="1" customWidth="1"/>
    <col min="9" max="9" width="9.109375" customWidth="1"/>
    <col min="10" max="10" width="17.44140625" customWidth="1"/>
    <col min="11" max="11" width="17" bestFit="1" customWidth="1"/>
  </cols>
  <sheetData>
    <row r="1" spans="1:11" ht="15" customHeight="1" x14ac:dyDescent="0.3">
      <c r="A1" s="1"/>
      <c r="B1" s="1"/>
      <c r="C1" s="1"/>
      <c r="D1" s="1"/>
      <c r="E1" s="1"/>
      <c r="F1" s="1"/>
      <c r="G1" s="12" t="s">
        <v>23</v>
      </c>
      <c r="I1" s="56" t="s">
        <v>94</v>
      </c>
      <c r="J1" s="56"/>
      <c r="K1" s="56"/>
    </row>
    <row r="2" spans="1:1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'Feb25'!G2-E20+K20</f>
        <v>0.55999999999767169</v>
      </c>
      <c r="I2" s="20" t="s">
        <v>42</v>
      </c>
      <c r="J2" s="20" t="s">
        <v>1</v>
      </c>
      <c r="K2" s="20" t="s">
        <v>88</v>
      </c>
    </row>
    <row r="3" spans="1:11" x14ac:dyDescent="0.3">
      <c r="A3" s="61" t="s">
        <v>6</v>
      </c>
      <c r="B3" s="62"/>
      <c r="C3" s="62"/>
      <c r="D3" s="62"/>
      <c r="E3" s="63"/>
      <c r="F3" s="2"/>
      <c r="G3" s="1"/>
      <c r="I3" s="21">
        <v>1</v>
      </c>
      <c r="J3" s="22">
        <v>45727</v>
      </c>
      <c r="K3" s="23">
        <v>5497</v>
      </c>
    </row>
    <row r="4" spans="1:11" x14ac:dyDescent="0.3">
      <c r="A4" s="2">
        <v>1</v>
      </c>
      <c r="B4" s="3">
        <v>45719</v>
      </c>
      <c r="C4" s="2" t="s">
        <v>95</v>
      </c>
      <c r="D4" s="2" t="s">
        <v>8</v>
      </c>
      <c r="E4" s="29">
        <v>599</v>
      </c>
      <c r="F4" s="8" t="s">
        <v>25</v>
      </c>
      <c r="G4" s="1"/>
      <c r="I4" s="21">
        <v>2</v>
      </c>
      <c r="J4" s="22">
        <v>45736</v>
      </c>
      <c r="K4" s="23">
        <v>3600</v>
      </c>
    </row>
    <row r="5" spans="1:11" x14ac:dyDescent="0.3">
      <c r="A5" s="2">
        <v>2</v>
      </c>
      <c r="B5" s="3">
        <v>45723</v>
      </c>
      <c r="C5" s="2" t="s">
        <v>11</v>
      </c>
      <c r="D5" s="2" t="s">
        <v>8</v>
      </c>
      <c r="E5" s="29">
        <v>721</v>
      </c>
      <c r="F5" s="8" t="s">
        <v>25</v>
      </c>
      <c r="G5" s="1"/>
      <c r="H5" s="17"/>
      <c r="I5" s="21">
        <v>3</v>
      </c>
      <c r="J5" s="22">
        <v>45744</v>
      </c>
      <c r="K5" s="23">
        <v>4260</v>
      </c>
    </row>
    <row r="6" spans="1:11" x14ac:dyDescent="0.3">
      <c r="A6" s="2">
        <v>3</v>
      </c>
      <c r="B6" s="3">
        <v>45728</v>
      </c>
      <c r="C6" s="2" t="s">
        <v>96</v>
      </c>
      <c r="D6" s="2" t="s">
        <v>8</v>
      </c>
      <c r="E6" s="29">
        <v>1180</v>
      </c>
      <c r="F6" s="8" t="s">
        <v>25</v>
      </c>
      <c r="G6" s="1"/>
      <c r="I6" s="21"/>
      <c r="J6" s="21"/>
      <c r="K6" s="23"/>
    </row>
    <row r="7" spans="1:11" x14ac:dyDescent="0.3">
      <c r="A7" s="2">
        <v>4</v>
      </c>
      <c r="B7" s="3">
        <v>45728</v>
      </c>
      <c r="C7" s="2" t="s">
        <v>97</v>
      </c>
      <c r="D7" s="2" t="s">
        <v>8</v>
      </c>
      <c r="E7" s="29">
        <v>1180</v>
      </c>
      <c r="F7" s="8" t="s">
        <v>25</v>
      </c>
      <c r="G7" s="1"/>
      <c r="I7" s="21"/>
      <c r="J7" s="21"/>
      <c r="K7" s="23"/>
    </row>
    <row r="8" spans="1:11" x14ac:dyDescent="0.3">
      <c r="A8" s="2">
        <v>5</v>
      </c>
      <c r="B8" s="3">
        <v>45728</v>
      </c>
      <c r="C8" s="2" t="s">
        <v>98</v>
      </c>
      <c r="D8" s="2" t="s">
        <v>8</v>
      </c>
      <c r="E8" s="29">
        <v>1180</v>
      </c>
      <c r="F8" s="8" t="s">
        <v>25</v>
      </c>
      <c r="G8" s="1"/>
      <c r="I8" s="21"/>
      <c r="J8" s="21"/>
      <c r="K8" s="23"/>
    </row>
    <row r="9" spans="1:11" x14ac:dyDescent="0.3">
      <c r="A9" s="2">
        <v>6</v>
      </c>
      <c r="B9" s="3">
        <v>45728</v>
      </c>
      <c r="C9" s="2" t="s">
        <v>99</v>
      </c>
      <c r="D9" s="2" t="s">
        <v>8</v>
      </c>
      <c r="E9" s="29">
        <v>295</v>
      </c>
      <c r="F9" s="8" t="s">
        <v>25</v>
      </c>
      <c r="G9" s="16"/>
      <c r="I9" s="21"/>
      <c r="J9" s="21"/>
      <c r="K9" s="23"/>
    </row>
    <row r="10" spans="1:11" x14ac:dyDescent="0.3">
      <c r="A10" s="2">
        <v>7</v>
      </c>
      <c r="B10" s="3">
        <v>45728</v>
      </c>
      <c r="C10" s="2" t="s">
        <v>100</v>
      </c>
      <c r="D10" s="2" t="s">
        <v>8</v>
      </c>
      <c r="E10" s="29">
        <v>295</v>
      </c>
      <c r="F10" s="8" t="s">
        <v>25</v>
      </c>
      <c r="G10" s="1"/>
      <c r="I10" s="21"/>
      <c r="J10" s="21"/>
      <c r="K10" s="23"/>
    </row>
    <row r="11" spans="1:11" x14ac:dyDescent="0.3">
      <c r="A11" s="2">
        <v>8</v>
      </c>
      <c r="B11" s="3">
        <v>45729</v>
      </c>
      <c r="C11" s="2" t="s">
        <v>101</v>
      </c>
      <c r="D11" s="2" t="s">
        <v>8</v>
      </c>
      <c r="E11" s="29">
        <v>3600</v>
      </c>
      <c r="F11" s="8" t="s">
        <v>25</v>
      </c>
      <c r="G11" s="1"/>
      <c r="I11" s="21"/>
      <c r="J11" s="21"/>
      <c r="K11" s="23"/>
    </row>
    <row r="12" spans="1:11" x14ac:dyDescent="0.3">
      <c r="A12" s="2">
        <v>9</v>
      </c>
      <c r="B12" s="3">
        <v>45726</v>
      </c>
      <c r="C12" s="2" t="s">
        <v>102</v>
      </c>
      <c r="D12" s="2" t="s">
        <v>8</v>
      </c>
      <c r="E12" s="29">
        <v>287</v>
      </c>
      <c r="F12" s="8" t="s">
        <v>25</v>
      </c>
      <c r="G12" s="1"/>
      <c r="I12" s="21"/>
      <c r="J12" s="21"/>
      <c r="K12" s="23"/>
    </row>
    <row r="13" spans="1:11" x14ac:dyDescent="0.3">
      <c r="A13" s="2">
        <v>10</v>
      </c>
      <c r="B13" s="3">
        <v>45741</v>
      </c>
      <c r="C13" s="2" t="s">
        <v>103</v>
      </c>
      <c r="D13" s="2" t="s">
        <v>8</v>
      </c>
      <c r="E13" s="29">
        <v>1680</v>
      </c>
      <c r="F13" s="8" t="s">
        <v>25</v>
      </c>
      <c r="G13" s="1"/>
      <c r="I13" s="21"/>
      <c r="J13" s="21"/>
      <c r="K13" s="23"/>
    </row>
    <row r="14" spans="1:11" x14ac:dyDescent="0.3">
      <c r="A14" s="2">
        <v>11</v>
      </c>
      <c r="B14" s="3">
        <v>45741</v>
      </c>
      <c r="C14" s="2" t="s">
        <v>11</v>
      </c>
      <c r="D14" s="2" t="s">
        <v>8</v>
      </c>
      <c r="E14" s="29">
        <v>4483</v>
      </c>
      <c r="F14" s="8" t="s">
        <v>25</v>
      </c>
      <c r="G14" s="1"/>
      <c r="I14" s="21"/>
      <c r="J14" s="21"/>
      <c r="K14" s="23"/>
    </row>
    <row r="15" spans="1:11" x14ac:dyDescent="0.3">
      <c r="A15" s="2"/>
      <c r="B15" s="3"/>
      <c r="C15" s="2"/>
      <c r="D15" s="2"/>
      <c r="E15" s="29"/>
      <c r="F15" s="8"/>
      <c r="G15" s="1"/>
      <c r="I15" s="21"/>
      <c r="J15" s="21"/>
      <c r="K15" s="23"/>
    </row>
    <row r="16" spans="1:11" x14ac:dyDescent="0.3">
      <c r="A16" s="2"/>
      <c r="B16" s="3"/>
      <c r="C16" s="2"/>
      <c r="D16" s="2"/>
      <c r="E16" s="29"/>
      <c r="F16" s="8"/>
      <c r="G16" s="1"/>
      <c r="I16" s="21"/>
      <c r="J16" s="21"/>
      <c r="K16" s="23"/>
    </row>
    <row r="17" spans="1:11" x14ac:dyDescent="0.3">
      <c r="A17" s="2"/>
      <c r="B17" s="3"/>
      <c r="C17" s="2"/>
      <c r="D17" s="2"/>
      <c r="E17" s="29"/>
      <c r="F17" s="8"/>
      <c r="G17" s="1"/>
      <c r="I17" s="21"/>
      <c r="J17" s="21"/>
      <c r="K17" s="23"/>
    </row>
    <row r="18" spans="1:11" x14ac:dyDescent="0.3">
      <c r="A18" s="2"/>
      <c r="B18" s="3"/>
      <c r="C18" s="2"/>
      <c r="D18" s="2"/>
      <c r="E18" s="29"/>
      <c r="F18" s="8"/>
      <c r="G18" s="1"/>
      <c r="I18" s="21"/>
      <c r="J18" s="21"/>
      <c r="K18" s="23"/>
    </row>
    <row r="19" spans="1:11" x14ac:dyDescent="0.3">
      <c r="A19" s="2"/>
      <c r="B19" s="3"/>
      <c r="C19" s="2"/>
      <c r="D19" s="2"/>
      <c r="E19" s="29"/>
      <c r="F19" s="8"/>
      <c r="G19" s="1"/>
      <c r="I19" s="21"/>
      <c r="J19" s="21"/>
      <c r="K19" s="23"/>
    </row>
    <row r="20" spans="1:11" x14ac:dyDescent="0.3">
      <c r="A20" s="5"/>
      <c r="B20" s="5"/>
      <c r="C20" s="5" t="s">
        <v>12</v>
      </c>
      <c r="D20" s="5"/>
      <c r="E20" s="13">
        <f>SUM(E4:E17)</f>
        <v>15500</v>
      </c>
      <c r="F20" s="13"/>
      <c r="G20" s="1"/>
      <c r="I20" s="21"/>
      <c r="J20" s="24" t="s">
        <v>12</v>
      </c>
      <c r="K20" s="25">
        <f>SUM(K3:K17)</f>
        <v>13357</v>
      </c>
    </row>
    <row r="21" spans="1:11" x14ac:dyDescent="0.3">
      <c r="A21" s="1"/>
      <c r="B21" s="1"/>
      <c r="C21" s="6" t="s">
        <v>17</v>
      </c>
      <c r="D21" s="6"/>
      <c r="E21" s="6"/>
      <c r="F21" s="9"/>
      <c r="G21" s="1"/>
    </row>
    <row r="22" spans="1:11" x14ac:dyDescent="0.3">
      <c r="A22" s="1"/>
      <c r="B22" s="1"/>
      <c r="C22" s="1"/>
      <c r="D22" s="1"/>
      <c r="E22" s="1"/>
      <c r="F22" s="1"/>
      <c r="G22" s="1"/>
      <c r="I22" s="60" t="s">
        <v>104</v>
      </c>
      <c r="J22" s="60"/>
      <c r="K22" s="26">
        <f>E20-K20</f>
        <v>2143</v>
      </c>
    </row>
    <row r="23" spans="1:11" x14ac:dyDescent="0.3">
      <c r="A23" s="1"/>
      <c r="B23" s="1"/>
      <c r="C23" s="1"/>
      <c r="D23" s="1"/>
      <c r="E23" s="1"/>
      <c r="F23" s="1"/>
      <c r="G23" s="1"/>
      <c r="I23" s="60" t="s">
        <v>105</v>
      </c>
      <c r="J23" s="60"/>
      <c r="K23" s="31">
        <f>5000-(G2)</f>
        <v>4999.4400000000023</v>
      </c>
    </row>
    <row r="24" spans="1:11" x14ac:dyDescent="0.3">
      <c r="A24" s="1"/>
      <c r="B24" s="1"/>
      <c r="C24" s="1"/>
      <c r="D24" s="1"/>
      <c r="E24" s="1"/>
      <c r="F24" s="1"/>
      <c r="G24" s="1"/>
    </row>
    <row r="25" spans="1:11" x14ac:dyDescent="0.3">
      <c r="A25" s="1"/>
      <c r="B25" s="1"/>
      <c r="C25" s="1"/>
      <c r="D25" s="1"/>
      <c r="E25" s="1"/>
      <c r="F25" s="1"/>
      <c r="G25" s="1"/>
    </row>
    <row r="26" spans="1:11" x14ac:dyDescent="0.3">
      <c r="A26" s="1"/>
      <c r="B26" s="1"/>
      <c r="C26" s="1"/>
      <c r="D26" s="1"/>
      <c r="E26" s="1"/>
      <c r="F26" s="1"/>
      <c r="G26" s="1"/>
    </row>
    <row r="27" spans="1:11" x14ac:dyDescent="0.3">
      <c r="A27" s="1"/>
      <c r="B27" s="1"/>
      <c r="C27" s="1"/>
      <c r="D27" s="1"/>
      <c r="E27" s="1"/>
      <c r="F27" s="1"/>
      <c r="G27" s="1"/>
    </row>
    <row r="28" spans="1:11" x14ac:dyDescent="0.3">
      <c r="A28" s="1"/>
      <c r="B28" s="1"/>
      <c r="C28" s="1"/>
      <c r="D28" s="1"/>
      <c r="E28" s="1"/>
      <c r="F28" s="1"/>
      <c r="G28" s="1"/>
    </row>
    <row r="29" spans="1:11" x14ac:dyDescent="0.3">
      <c r="A29" s="1"/>
      <c r="B29" s="1"/>
      <c r="C29" s="1"/>
      <c r="D29" s="1"/>
      <c r="E29" s="11"/>
      <c r="F29" s="10"/>
      <c r="G29" s="1"/>
    </row>
    <row r="30" spans="1:11" x14ac:dyDescent="0.3">
      <c r="A30" s="1"/>
      <c r="B30" s="1"/>
      <c r="C30" s="1"/>
      <c r="D30" s="1"/>
      <c r="E30" s="11"/>
      <c r="F30" s="10"/>
      <c r="G30" s="1"/>
    </row>
  </sheetData>
  <mergeCells count="4">
    <mergeCell ref="A3:E3"/>
    <mergeCell ref="I22:J22"/>
    <mergeCell ref="I23:J23"/>
    <mergeCell ref="I1:K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551FB-54C6-43DE-932F-DA57020ADBCD}">
  <dimension ref="A1:K30"/>
  <sheetViews>
    <sheetView workbookViewId="0">
      <selection activeCell="C11" sqref="C11"/>
    </sheetView>
  </sheetViews>
  <sheetFormatPr defaultRowHeight="14.4" x14ac:dyDescent="0.3"/>
  <cols>
    <col min="2" max="2" width="9.33203125" bestFit="1" customWidth="1"/>
    <col min="3" max="3" width="44.6640625" bestFit="1" customWidth="1"/>
    <col min="4" max="4" width="12.6640625" bestFit="1" customWidth="1"/>
    <col min="5" max="5" width="11.5546875" customWidth="1"/>
    <col min="6" max="6" width="6.88671875" bestFit="1" customWidth="1"/>
    <col min="7" max="7" width="16.109375" bestFit="1" customWidth="1"/>
    <col min="10" max="10" width="10.109375" bestFit="1" customWidth="1"/>
    <col min="11" max="11" width="16.5546875" bestFit="1" customWidth="1"/>
  </cols>
  <sheetData>
    <row r="1" spans="1:11" ht="15.6" x14ac:dyDescent="0.3">
      <c r="A1" s="1"/>
      <c r="B1" s="1"/>
      <c r="C1" s="1"/>
      <c r="D1" s="1"/>
      <c r="E1" s="1"/>
      <c r="F1" s="1"/>
      <c r="G1" s="12" t="s">
        <v>23</v>
      </c>
      <c r="I1" s="56" t="s">
        <v>94</v>
      </c>
      <c r="J1" s="56"/>
      <c r="K1" s="56"/>
    </row>
    <row r="2" spans="1:1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March25!G2-E20+K20</f>
        <v>380.55999999999767</v>
      </c>
      <c r="I2" s="20" t="s">
        <v>42</v>
      </c>
      <c r="J2" s="20" t="s">
        <v>1</v>
      </c>
      <c r="K2" s="20" t="s">
        <v>88</v>
      </c>
    </row>
    <row r="3" spans="1:11" x14ac:dyDescent="0.3">
      <c r="A3" s="61" t="s">
        <v>6</v>
      </c>
      <c r="B3" s="62"/>
      <c r="C3" s="62"/>
      <c r="D3" s="62"/>
      <c r="E3" s="63"/>
      <c r="F3" s="2"/>
      <c r="G3" s="1"/>
      <c r="I3" s="21">
        <v>1</v>
      </c>
      <c r="J3" s="22">
        <v>45755</v>
      </c>
      <c r="K3" s="23">
        <v>12443</v>
      </c>
    </row>
    <row r="4" spans="1:11" x14ac:dyDescent="0.3">
      <c r="A4" s="2">
        <v>1</v>
      </c>
      <c r="B4" s="3">
        <v>45751</v>
      </c>
      <c r="C4" s="2" t="s">
        <v>11</v>
      </c>
      <c r="D4" s="2" t="s">
        <v>8</v>
      </c>
      <c r="E4" s="29">
        <v>1099</v>
      </c>
      <c r="F4" s="8" t="s">
        <v>25</v>
      </c>
      <c r="G4" s="1"/>
      <c r="I4" s="21"/>
      <c r="J4" s="22"/>
      <c r="K4" s="23"/>
    </row>
    <row r="5" spans="1:11" x14ac:dyDescent="0.3">
      <c r="A5" s="2">
        <v>2</v>
      </c>
      <c r="B5" s="3">
        <v>45751</v>
      </c>
      <c r="C5" s="2" t="s">
        <v>106</v>
      </c>
      <c r="D5" s="2" t="s">
        <v>8</v>
      </c>
      <c r="E5" s="29">
        <v>3100</v>
      </c>
      <c r="F5" s="8" t="s">
        <v>25</v>
      </c>
      <c r="G5" s="1"/>
      <c r="H5" s="17"/>
      <c r="I5" s="21"/>
      <c r="J5" s="22"/>
      <c r="K5" s="23"/>
    </row>
    <row r="6" spans="1:11" x14ac:dyDescent="0.3">
      <c r="A6" s="2">
        <v>3</v>
      </c>
      <c r="B6" s="3">
        <v>45751</v>
      </c>
      <c r="C6" s="2" t="s">
        <v>96</v>
      </c>
      <c r="D6" s="2" t="s">
        <v>8</v>
      </c>
      <c r="E6" s="29">
        <v>1180</v>
      </c>
      <c r="F6" s="8" t="s">
        <v>25</v>
      </c>
      <c r="G6" s="1"/>
      <c r="I6" s="21"/>
      <c r="J6" s="21"/>
      <c r="K6" s="23"/>
    </row>
    <row r="7" spans="1:11" x14ac:dyDescent="0.3">
      <c r="A7" s="2">
        <v>4</v>
      </c>
      <c r="B7" s="3">
        <v>45751</v>
      </c>
      <c r="C7" s="2" t="s">
        <v>100</v>
      </c>
      <c r="D7" s="2" t="s">
        <v>8</v>
      </c>
      <c r="E7" s="29">
        <v>295</v>
      </c>
      <c r="F7" s="8" t="s">
        <v>25</v>
      </c>
      <c r="G7" s="1"/>
      <c r="I7" s="21"/>
      <c r="J7" s="21"/>
      <c r="K7" s="23"/>
    </row>
    <row r="8" spans="1:11" x14ac:dyDescent="0.3">
      <c r="A8" s="2">
        <v>5</v>
      </c>
      <c r="B8" s="3">
        <v>45751</v>
      </c>
      <c r="C8" s="2" t="s">
        <v>97</v>
      </c>
      <c r="D8" s="2" t="s">
        <v>8</v>
      </c>
      <c r="E8" s="29">
        <v>1180</v>
      </c>
      <c r="F8" s="8" t="s">
        <v>25</v>
      </c>
      <c r="G8" s="1"/>
      <c r="I8" s="21"/>
      <c r="J8" s="21"/>
      <c r="K8" s="23"/>
    </row>
    <row r="9" spans="1:11" x14ac:dyDescent="0.3">
      <c r="A9" s="2">
        <v>6</v>
      </c>
      <c r="B9" s="3">
        <v>45751</v>
      </c>
      <c r="C9" s="2" t="s">
        <v>99</v>
      </c>
      <c r="D9" s="2" t="s">
        <v>8</v>
      </c>
      <c r="E9" s="29">
        <v>295</v>
      </c>
      <c r="F9" s="8" t="s">
        <v>25</v>
      </c>
      <c r="G9" s="16"/>
      <c r="I9" s="21"/>
      <c r="J9" s="21"/>
      <c r="K9" s="23"/>
    </row>
    <row r="10" spans="1:11" x14ac:dyDescent="0.3">
      <c r="A10" s="2">
        <v>7</v>
      </c>
      <c r="B10" s="3">
        <v>45751</v>
      </c>
      <c r="C10" s="2" t="s">
        <v>107</v>
      </c>
      <c r="D10" s="2" t="s">
        <v>8</v>
      </c>
      <c r="E10" s="29">
        <v>295</v>
      </c>
      <c r="F10" s="8" t="s">
        <v>25</v>
      </c>
      <c r="G10" s="1"/>
      <c r="I10" s="21"/>
      <c r="J10" s="21"/>
      <c r="K10" s="23"/>
    </row>
    <row r="11" spans="1:11" x14ac:dyDescent="0.3">
      <c r="A11" s="2">
        <v>8</v>
      </c>
      <c r="B11" s="3">
        <v>45749</v>
      </c>
      <c r="C11" s="2" t="s">
        <v>108</v>
      </c>
      <c r="D11" s="2" t="s">
        <v>8</v>
      </c>
      <c r="E11" s="29">
        <v>310</v>
      </c>
      <c r="F11" s="8" t="s">
        <v>25</v>
      </c>
      <c r="G11" s="1"/>
      <c r="I11" s="21"/>
      <c r="J11" s="21"/>
      <c r="K11" s="23"/>
    </row>
    <row r="12" spans="1:11" x14ac:dyDescent="0.3">
      <c r="A12" s="2">
        <v>9</v>
      </c>
      <c r="B12" s="3">
        <v>45777</v>
      </c>
      <c r="C12" s="2" t="s">
        <v>11</v>
      </c>
      <c r="D12" s="2" t="s">
        <v>8</v>
      </c>
      <c r="E12" s="29">
        <v>4019</v>
      </c>
      <c r="F12" s="8" t="s">
        <v>25</v>
      </c>
      <c r="G12" s="1"/>
      <c r="I12" s="21"/>
      <c r="J12" s="21"/>
      <c r="K12" s="23"/>
    </row>
    <row r="13" spans="1:11" x14ac:dyDescent="0.3">
      <c r="A13" s="2">
        <v>10</v>
      </c>
      <c r="B13" s="3">
        <v>45765</v>
      </c>
      <c r="C13" s="2" t="s">
        <v>109</v>
      </c>
      <c r="D13" s="2" t="s">
        <v>8</v>
      </c>
      <c r="E13" s="29">
        <v>290</v>
      </c>
      <c r="F13" s="8" t="s">
        <v>25</v>
      </c>
      <c r="G13" s="1"/>
      <c r="I13" s="21"/>
      <c r="J13" s="21"/>
      <c r="K13" s="23"/>
    </row>
    <row r="14" spans="1:11" x14ac:dyDescent="0.3">
      <c r="A14" s="2"/>
      <c r="B14" s="3"/>
      <c r="C14" s="2"/>
      <c r="D14" s="2"/>
      <c r="E14" s="29"/>
      <c r="F14" s="8"/>
      <c r="G14" s="1"/>
      <c r="I14" s="21"/>
      <c r="J14" s="21"/>
      <c r="K14" s="23"/>
    </row>
    <row r="15" spans="1:11" x14ac:dyDescent="0.3">
      <c r="A15" s="2"/>
      <c r="B15" s="3"/>
      <c r="C15" s="2"/>
      <c r="D15" s="2"/>
      <c r="E15" s="29"/>
      <c r="F15" s="8"/>
      <c r="G15" s="1"/>
      <c r="I15" s="21"/>
      <c r="J15" s="21"/>
      <c r="K15" s="23"/>
    </row>
    <row r="16" spans="1:11" x14ac:dyDescent="0.3">
      <c r="A16" s="2"/>
      <c r="B16" s="3"/>
      <c r="C16" s="2"/>
      <c r="D16" s="2"/>
      <c r="E16" s="29"/>
      <c r="F16" s="8"/>
      <c r="G16" s="1"/>
      <c r="I16" s="21"/>
      <c r="J16" s="21"/>
      <c r="K16" s="23"/>
    </row>
    <row r="17" spans="1:11" x14ac:dyDescent="0.3">
      <c r="A17" s="2"/>
      <c r="B17" s="3"/>
      <c r="C17" s="2"/>
      <c r="D17" s="2"/>
      <c r="E17" s="29"/>
      <c r="F17" s="8"/>
      <c r="G17" s="1"/>
      <c r="I17" s="21"/>
      <c r="J17" s="21"/>
      <c r="K17" s="23"/>
    </row>
    <row r="18" spans="1:11" x14ac:dyDescent="0.3">
      <c r="A18" s="2"/>
      <c r="B18" s="3"/>
      <c r="C18" s="2"/>
      <c r="D18" s="2"/>
      <c r="E18" s="29"/>
      <c r="F18" s="8"/>
      <c r="G18" s="1"/>
      <c r="I18" s="21"/>
      <c r="J18" s="21"/>
      <c r="K18" s="23"/>
    </row>
    <row r="19" spans="1:11" x14ac:dyDescent="0.3">
      <c r="A19" s="2"/>
      <c r="B19" s="3"/>
      <c r="C19" s="2"/>
      <c r="D19" s="2"/>
      <c r="E19" s="29"/>
      <c r="F19" s="8"/>
      <c r="G19" s="1"/>
      <c r="I19" s="21"/>
      <c r="J19" s="21"/>
      <c r="K19" s="23"/>
    </row>
    <row r="20" spans="1:11" x14ac:dyDescent="0.3">
      <c r="A20" s="5"/>
      <c r="B20" s="5"/>
      <c r="C20" s="5" t="s">
        <v>12</v>
      </c>
      <c r="D20" s="5"/>
      <c r="E20" s="13">
        <f>SUM(E4:E17)</f>
        <v>12063</v>
      </c>
      <c r="F20" s="13"/>
      <c r="G20" s="1"/>
      <c r="I20" s="21"/>
      <c r="J20" s="24" t="s">
        <v>12</v>
      </c>
      <c r="K20" s="25">
        <f>SUM(K3:K17)</f>
        <v>12443</v>
      </c>
    </row>
    <row r="21" spans="1:11" x14ac:dyDescent="0.3">
      <c r="A21" s="1"/>
      <c r="B21" s="1"/>
      <c r="C21" s="6" t="s">
        <v>17</v>
      </c>
      <c r="D21" s="6"/>
      <c r="E21" s="6"/>
      <c r="F21" s="9"/>
      <c r="G21" s="1"/>
    </row>
    <row r="22" spans="1:11" x14ac:dyDescent="0.3">
      <c r="A22" s="1"/>
      <c r="B22" s="1"/>
      <c r="C22" s="1"/>
      <c r="D22" s="1"/>
      <c r="E22" s="1"/>
      <c r="F22" s="1"/>
      <c r="G22" s="1"/>
      <c r="I22" s="60" t="s">
        <v>104</v>
      </c>
      <c r="J22" s="60"/>
      <c r="K22" s="26">
        <f>E20-K20</f>
        <v>-380</v>
      </c>
    </row>
    <row r="23" spans="1:11" x14ac:dyDescent="0.3">
      <c r="A23" s="1"/>
      <c r="B23" s="1"/>
      <c r="C23" s="1"/>
      <c r="D23" s="1"/>
      <c r="E23" s="1"/>
      <c r="F23" s="1"/>
      <c r="G23" s="1"/>
      <c r="I23" s="60" t="s">
        <v>105</v>
      </c>
      <c r="J23" s="60"/>
      <c r="K23" s="31">
        <f>5000-(G2)</f>
        <v>4619.4400000000023</v>
      </c>
    </row>
    <row r="24" spans="1:11" x14ac:dyDescent="0.3">
      <c r="A24" s="1"/>
      <c r="B24" s="1"/>
      <c r="C24" s="1"/>
      <c r="D24" s="1"/>
      <c r="E24" s="1"/>
      <c r="F24" s="1"/>
      <c r="G24" s="1"/>
    </row>
    <row r="25" spans="1:11" x14ac:dyDescent="0.3">
      <c r="A25" s="1"/>
      <c r="B25" s="1"/>
      <c r="C25" s="1"/>
      <c r="D25" s="1"/>
      <c r="E25" s="1"/>
      <c r="F25" s="1"/>
      <c r="G25" s="1"/>
    </row>
    <row r="26" spans="1:11" x14ac:dyDescent="0.3">
      <c r="A26" s="1"/>
      <c r="B26" s="1"/>
      <c r="C26" s="1"/>
      <c r="D26" s="1"/>
      <c r="E26" s="1"/>
      <c r="F26" s="1"/>
      <c r="G26" s="1"/>
    </row>
    <row r="27" spans="1:11" x14ac:dyDescent="0.3">
      <c r="A27" s="1"/>
      <c r="B27" s="1"/>
      <c r="C27" s="1"/>
      <c r="D27" s="1"/>
      <c r="E27" s="1"/>
      <c r="F27" s="1"/>
      <c r="G27" s="1"/>
    </row>
    <row r="28" spans="1:11" x14ac:dyDescent="0.3">
      <c r="A28" s="1"/>
      <c r="B28" s="1"/>
      <c r="C28" s="1"/>
      <c r="D28" s="1"/>
      <c r="E28" s="1"/>
      <c r="F28" s="1"/>
      <c r="G28" s="1"/>
    </row>
    <row r="29" spans="1:11" x14ac:dyDescent="0.3">
      <c r="A29" s="1"/>
      <c r="B29" s="1"/>
      <c r="C29" s="1"/>
      <c r="D29" s="1"/>
      <c r="E29" s="11"/>
      <c r="F29" s="10"/>
      <c r="G29" s="1"/>
    </row>
    <row r="30" spans="1:11" x14ac:dyDescent="0.3">
      <c r="A30" s="1"/>
      <c r="B30" s="1"/>
      <c r="C30" s="1"/>
      <c r="D30" s="1"/>
      <c r="E30" s="11"/>
      <c r="F30" s="10"/>
      <c r="G30" s="1"/>
    </row>
  </sheetData>
  <mergeCells count="4">
    <mergeCell ref="I1:K1"/>
    <mergeCell ref="A3:E3"/>
    <mergeCell ref="I22:J22"/>
    <mergeCell ref="I23:J2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017FC-56F6-4EC1-AB01-A39850994FB4}">
  <dimension ref="A1:K38"/>
  <sheetViews>
    <sheetView workbookViewId="0">
      <selection activeCell="E6" sqref="E6"/>
    </sheetView>
  </sheetViews>
  <sheetFormatPr defaultRowHeight="14.4" x14ac:dyDescent="0.3"/>
  <cols>
    <col min="2" max="2" width="9.88671875" bestFit="1" customWidth="1"/>
    <col min="3" max="3" width="48.44140625" style="36" bestFit="1" customWidth="1"/>
    <col min="4" max="4" width="13" bestFit="1" customWidth="1"/>
    <col min="5" max="5" width="11.88671875" bestFit="1" customWidth="1"/>
    <col min="7" max="7" width="16.5546875" bestFit="1" customWidth="1"/>
    <col min="10" max="10" width="19.88671875" customWidth="1"/>
    <col min="11" max="11" width="17" bestFit="1" customWidth="1"/>
  </cols>
  <sheetData>
    <row r="1" spans="1:11" ht="15.6" x14ac:dyDescent="0.3">
      <c r="A1" s="1"/>
      <c r="B1" s="1"/>
      <c r="C1" s="32"/>
      <c r="D1" s="1"/>
      <c r="E1" s="1"/>
      <c r="F1" s="1"/>
      <c r="G1" s="12" t="s">
        <v>23</v>
      </c>
      <c r="I1" s="56" t="s">
        <v>94</v>
      </c>
      <c r="J1" s="56"/>
      <c r="K1" s="56"/>
    </row>
    <row r="2" spans="1:11" x14ac:dyDescent="0.3">
      <c r="A2" s="4" t="s">
        <v>0</v>
      </c>
      <c r="B2" s="4" t="s">
        <v>1</v>
      </c>
      <c r="C2" s="33" t="s">
        <v>2</v>
      </c>
      <c r="D2" s="4" t="s">
        <v>3</v>
      </c>
      <c r="E2" s="4" t="s">
        <v>4</v>
      </c>
      <c r="F2" s="4" t="s">
        <v>24</v>
      </c>
      <c r="G2" s="13">
        <f>April25!G2-E28+K28</f>
        <v>10681.559999999998</v>
      </c>
      <c r="I2" s="20" t="s">
        <v>42</v>
      </c>
      <c r="J2" s="20" t="s">
        <v>1</v>
      </c>
      <c r="K2" s="20" t="s">
        <v>88</v>
      </c>
    </row>
    <row r="3" spans="1:11" x14ac:dyDescent="0.3">
      <c r="A3" s="61" t="s">
        <v>6</v>
      </c>
      <c r="B3" s="62"/>
      <c r="C3" s="62"/>
      <c r="D3" s="62"/>
      <c r="E3" s="63"/>
      <c r="F3" s="2"/>
      <c r="G3" s="1"/>
      <c r="I3" s="21">
        <v>1</v>
      </c>
      <c r="J3" s="22">
        <v>45784</v>
      </c>
      <c r="K3" s="23">
        <v>4309</v>
      </c>
    </row>
    <row r="4" spans="1:11" x14ac:dyDescent="0.3">
      <c r="A4" s="2">
        <v>1</v>
      </c>
      <c r="B4" s="3">
        <v>45779</v>
      </c>
      <c r="C4" s="30" t="s">
        <v>11</v>
      </c>
      <c r="D4" s="2" t="s">
        <v>8</v>
      </c>
      <c r="E4" s="29">
        <v>838</v>
      </c>
      <c r="F4" s="8" t="s">
        <v>25</v>
      </c>
      <c r="G4" s="1"/>
      <c r="I4" s="21">
        <v>2</v>
      </c>
      <c r="J4" s="22">
        <v>45798</v>
      </c>
      <c r="K4" s="23">
        <v>9523</v>
      </c>
    </row>
    <row r="5" spans="1:11" x14ac:dyDescent="0.3">
      <c r="A5" s="2">
        <v>2</v>
      </c>
      <c r="B5" s="3">
        <v>45782</v>
      </c>
      <c r="C5" s="30" t="s">
        <v>110</v>
      </c>
      <c r="D5" s="2" t="s">
        <v>8</v>
      </c>
      <c r="E5" s="29">
        <v>1180</v>
      </c>
      <c r="F5" s="8" t="s">
        <v>25</v>
      </c>
      <c r="G5" s="1"/>
      <c r="H5" s="17"/>
      <c r="I5" s="21">
        <v>3</v>
      </c>
      <c r="J5" s="22">
        <v>45803</v>
      </c>
      <c r="K5" s="23">
        <v>7000</v>
      </c>
    </row>
    <row r="6" spans="1:11" x14ac:dyDescent="0.3">
      <c r="A6" s="2">
        <v>3</v>
      </c>
      <c r="B6" s="3">
        <v>45782</v>
      </c>
      <c r="C6" s="30" t="s">
        <v>111</v>
      </c>
      <c r="D6" s="2" t="s">
        <v>8</v>
      </c>
      <c r="E6" s="29">
        <v>295</v>
      </c>
      <c r="F6" s="8" t="s">
        <v>25</v>
      </c>
      <c r="G6" s="1"/>
      <c r="I6" s="21"/>
      <c r="J6" s="21"/>
      <c r="K6" s="23"/>
    </row>
    <row r="7" spans="1:11" x14ac:dyDescent="0.3">
      <c r="A7" s="2">
        <v>4</v>
      </c>
      <c r="B7" s="3">
        <v>45782</v>
      </c>
      <c r="C7" s="30" t="s">
        <v>112</v>
      </c>
      <c r="D7" s="2" t="s">
        <v>8</v>
      </c>
      <c r="E7" s="29">
        <v>295</v>
      </c>
      <c r="F7" s="8" t="s">
        <v>25</v>
      </c>
      <c r="G7" s="1"/>
      <c r="I7" s="21"/>
      <c r="J7" s="21"/>
      <c r="K7" s="23"/>
    </row>
    <row r="8" spans="1:11" x14ac:dyDescent="0.3">
      <c r="A8" s="2">
        <v>5</v>
      </c>
      <c r="B8" s="3">
        <v>45782</v>
      </c>
      <c r="C8" s="30" t="s">
        <v>113</v>
      </c>
      <c r="D8" s="2" t="s">
        <v>8</v>
      </c>
      <c r="E8" s="29">
        <v>1180</v>
      </c>
      <c r="F8" s="8" t="s">
        <v>25</v>
      </c>
      <c r="G8" s="1"/>
      <c r="I8" s="21"/>
      <c r="J8" s="21"/>
      <c r="K8" s="23"/>
    </row>
    <row r="9" spans="1:11" x14ac:dyDescent="0.3">
      <c r="A9" s="2">
        <v>6</v>
      </c>
      <c r="B9" s="3">
        <v>45785</v>
      </c>
      <c r="C9" s="30" t="s">
        <v>11</v>
      </c>
      <c r="D9" s="2" t="s">
        <v>8</v>
      </c>
      <c r="E9" s="29">
        <v>460</v>
      </c>
      <c r="F9" s="8" t="s">
        <v>25</v>
      </c>
      <c r="G9" s="16"/>
      <c r="I9" s="21"/>
      <c r="J9" s="21"/>
      <c r="K9" s="23"/>
    </row>
    <row r="10" spans="1:11" x14ac:dyDescent="0.3">
      <c r="A10" s="2">
        <v>7</v>
      </c>
      <c r="B10" s="3">
        <v>45785</v>
      </c>
      <c r="C10" s="30" t="s">
        <v>108</v>
      </c>
      <c r="D10" s="2" t="s">
        <v>8</v>
      </c>
      <c r="E10" s="29">
        <v>300</v>
      </c>
      <c r="F10" s="8" t="s">
        <v>25</v>
      </c>
      <c r="G10" s="1"/>
      <c r="I10" s="21"/>
      <c r="J10" s="21"/>
      <c r="K10" s="23"/>
    </row>
    <row r="11" spans="1:11" x14ac:dyDescent="0.3">
      <c r="A11" s="2">
        <v>8</v>
      </c>
      <c r="B11" s="3">
        <v>45785</v>
      </c>
      <c r="C11" s="30" t="s">
        <v>102</v>
      </c>
      <c r="D11" s="2" t="s">
        <v>8</v>
      </c>
      <c r="E11" s="29">
        <v>762</v>
      </c>
      <c r="F11" s="8" t="s">
        <v>25</v>
      </c>
      <c r="G11" s="1"/>
      <c r="I11" s="21"/>
      <c r="J11" s="21"/>
      <c r="K11" s="23"/>
    </row>
    <row r="12" spans="1:11" x14ac:dyDescent="0.3">
      <c r="A12" s="2">
        <v>9</v>
      </c>
      <c r="B12" s="3">
        <v>45790</v>
      </c>
      <c r="C12" s="30" t="s">
        <v>114</v>
      </c>
      <c r="D12" s="2" t="s">
        <v>8</v>
      </c>
      <c r="E12" s="29">
        <v>866</v>
      </c>
      <c r="F12" s="8" t="s">
        <v>25</v>
      </c>
      <c r="G12" s="1"/>
      <c r="I12" s="21"/>
      <c r="J12" s="21"/>
      <c r="K12" s="23"/>
    </row>
    <row r="13" spans="1:11" x14ac:dyDescent="0.3">
      <c r="A13" s="2">
        <v>10</v>
      </c>
      <c r="B13" s="3">
        <v>45793</v>
      </c>
      <c r="C13" s="30" t="s">
        <v>115</v>
      </c>
      <c r="D13" s="2" t="s">
        <v>8</v>
      </c>
      <c r="E13" s="29">
        <v>280</v>
      </c>
      <c r="F13" s="8" t="s">
        <v>25</v>
      </c>
      <c r="G13" s="1"/>
      <c r="I13" s="21"/>
      <c r="J13" s="21"/>
      <c r="K13" s="23"/>
    </row>
    <row r="14" spans="1:11" x14ac:dyDescent="0.3">
      <c r="A14" s="2">
        <v>11</v>
      </c>
      <c r="B14" s="3">
        <v>45792</v>
      </c>
      <c r="C14" s="30" t="s">
        <v>116</v>
      </c>
      <c r="D14" s="2" t="s">
        <v>8</v>
      </c>
      <c r="E14" s="29">
        <v>270</v>
      </c>
      <c r="F14" s="8" t="s">
        <v>25</v>
      </c>
      <c r="G14" s="1"/>
      <c r="I14" s="21"/>
      <c r="J14" s="21"/>
      <c r="K14" s="23"/>
    </row>
    <row r="15" spans="1:11" x14ac:dyDescent="0.3">
      <c r="A15" s="2">
        <v>12</v>
      </c>
      <c r="B15" s="3">
        <v>45796</v>
      </c>
      <c r="C15" s="30" t="s">
        <v>11</v>
      </c>
      <c r="D15" s="2" t="s">
        <v>8</v>
      </c>
      <c r="E15" s="29">
        <v>2487</v>
      </c>
      <c r="F15" s="8" t="s">
        <v>25</v>
      </c>
      <c r="G15" s="1"/>
      <c r="I15" s="21"/>
      <c r="J15" s="21"/>
      <c r="K15" s="23"/>
    </row>
    <row r="16" spans="1:11" x14ac:dyDescent="0.3">
      <c r="A16" s="2">
        <v>13</v>
      </c>
      <c r="B16" s="3">
        <v>45797</v>
      </c>
      <c r="C16" s="30" t="s">
        <v>11</v>
      </c>
      <c r="D16" s="2" t="s">
        <v>8</v>
      </c>
      <c r="E16" s="29">
        <v>568</v>
      </c>
      <c r="F16" s="8" t="s">
        <v>25</v>
      </c>
      <c r="G16" s="1"/>
      <c r="I16" s="21"/>
      <c r="J16" s="21"/>
      <c r="K16" s="23"/>
    </row>
    <row r="17" spans="1:11" x14ac:dyDescent="0.3">
      <c r="A17" s="2">
        <v>14</v>
      </c>
      <c r="B17" s="3">
        <v>45798</v>
      </c>
      <c r="C17" s="30" t="s">
        <v>11</v>
      </c>
      <c r="D17" s="2" t="s">
        <v>8</v>
      </c>
      <c r="E17" s="29">
        <v>750</v>
      </c>
      <c r="F17" s="8" t="s">
        <v>25</v>
      </c>
      <c r="G17" s="1"/>
      <c r="I17" s="21"/>
      <c r="J17" s="21"/>
      <c r="K17" s="23"/>
    </row>
    <row r="18" spans="1:11" x14ac:dyDescent="0.3">
      <c r="A18" s="2">
        <v>15</v>
      </c>
      <c r="B18" s="3">
        <v>45798</v>
      </c>
      <c r="C18" s="30" t="s">
        <v>117</v>
      </c>
      <c r="D18" s="2" t="s">
        <v>8</v>
      </c>
      <c r="E18" s="29">
        <v>120</v>
      </c>
      <c r="F18" s="8" t="s">
        <v>25</v>
      </c>
      <c r="G18" s="1"/>
      <c r="I18" s="21"/>
      <c r="J18" s="21"/>
      <c r="K18" s="23"/>
    </row>
    <row r="19" spans="1:11" x14ac:dyDescent="0.3">
      <c r="A19" s="2">
        <v>16</v>
      </c>
      <c r="B19" s="3">
        <v>45799</v>
      </c>
      <c r="C19" s="30" t="s">
        <v>118</v>
      </c>
      <c r="D19" s="2" t="s">
        <v>8</v>
      </c>
      <c r="E19" s="29">
        <v>7000</v>
      </c>
      <c r="F19" s="8" t="s">
        <v>25</v>
      </c>
      <c r="G19" s="1"/>
      <c r="I19" s="21"/>
      <c r="J19" s="21"/>
      <c r="K19" s="23"/>
    </row>
    <row r="20" spans="1:11" x14ac:dyDescent="0.3">
      <c r="A20" s="2">
        <v>17</v>
      </c>
      <c r="B20" s="3">
        <v>45799</v>
      </c>
      <c r="C20" s="30" t="s">
        <v>119</v>
      </c>
      <c r="D20" s="2" t="s">
        <v>8</v>
      </c>
      <c r="E20" s="29">
        <v>684</v>
      </c>
      <c r="F20" s="8" t="s">
        <v>25</v>
      </c>
      <c r="G20" s="1"/>
      <c r="I20" s="21"/>
      <c r="J20" s="21"/>
      <c r="K20" s="23"/>
    </row>
    <row r="21" spans="1:11" x14ac:dyDescent="0.3">
      <c r="A21" s="2">
        <v>18</v>
      </c>
      <c r="B21" s="3">
        <v>45800</v>
      </c>
      <c r="C21" s="30" t="s">
        <v>115</v>
      </c>
      <c r="D21" s="2" t="s">
        <v>8</v>
      </c>
      <c r="E21" s="29">
        <v>190</v>
      </c>
      <c r="F21" s="8" t="s">
        <v>25</v>
      </c>
      <c r="G21" s="1"/>
      <c r="I21" s="21"/>
      <c r="J21" s="21"/>
      <c r="K21" s="23"/>
    </row>
    <row r="22" spans="1:11" x14ac:dyDescent="0.3">
      <c r="A22" s="2">
        <v>19</v>
      </c>
      <c r="B22" s="3">
        <v>45802</v>
      </c>
      <c r="C22" s="30" t="s">
        <v>11</v>
      </c>
      <c r="D22" s="2" t="s">
        <v>69</v>
      </c>
      <c r="E22" s="29">
        <v>2510</v>
      </c>
      <c r="F22" s="8" t="s">
        <v>25</v>
      </c>
      <c r="G22" s="1"/>
      <c r="I22" s="21"/>
      <c r="J22" s="21"/>
      <c r="K22" s="23"/>
    </row>
    <row r="23" spans="1:11" x14ac:dyDescent="0.3">
      <c r="A23" s="2">
        <v>20</v>
      </c>
      <c r="B23" s="3">
        <v>45803</v>
      </c>
      <c r="C23" s="30" t="s">
        <v>115</v>
      </c>
      <c r="D23" s="2" t="s">
        <v>8</v>
      </c>
      <c r="E23" s="29">
        <v>260</v>
      </c>
      <c r="F23" s="8" t="s">
        <v>25</v>
      </c>
      <c r="G23" s="1"/>
      <c r="I23" s="21"/>
      <c r="J23" s="21"/>
      <c r="K23" s="23"/>
    </row>
    <row r="24" spans="1:11" x14ac:dyDescent="0.3">
      <c r="A24" s="2">
        <v>21</v>
      </c>
      <c r="B24" s="3">
        <v>45803</v>
      </c>
      <c r="C24" s="30" t="s">
        <v>11</v>
      </c>
      <c r="D24" s="2" t="s">
        <v>8</v>
      </c>
      <c r="E24" s="29">
        <v>817</v>
      </c>
      <c r="F24" s="8" t="s">
        <v>25</v>
      </c>
      <c r="G24" s="1"/>
      <c r="I24" s="21"/>
      <c r="J24" s="21"/>
      <c r="K24" s="23"/>
    </row>
    <row r="25" spans="1:11" x14ac:dyDescent="0.3">
      <c r="A25" s="2">
        <v>22</v>
      </c>
      <c r="B25" s="3">
        <v>45805</v>
      </c>
      <c r="C25" s="30" t="s">
        <v>11</v>
      </c>
      <c r="D25" s="2" t="s">
        <v>8</v>
      </c>
      <c r="E25" s="29">
        <v>337</v>
      </c>
      <c r="F25" s="8" t="s">
        <v>25</v>
      </c>
      <c r="G25" s="1"/>
      <c r="I25" s="21"/>
      <c r="J25" s="21"/>
      <c r="K25" s="23"/>
    </row>
    <row r="26" spans="1:11" x14ac:dyDescent="0.3">
      <c r="A26" s="2"/>
      <c r="B26" s="3"/>
      <c r="C26" s="30"/>
      <c r="D26" s="2"/>
      <c r="E26" s="29"/>
      <c r="F26" s="8"/>
      <c r="G26" s="1"/>
      <c r="I26" s="21"/>
      <c r="J26" s="21"/>
      <c r="K26" s="23"/>
    </row>
    <row r="27" spans="1:11" x14ac:dyDescent="0.3">
      <c r="A27" s="2"/>
      <c r="B27" s="3"/>
      <c r="C27" s="30"/>
      <c r="D27" s="2"/>
      <c r="E27" s="29"/>
      <c r="F27" s="8"/>
      <c r="G27" s="1"/>
      <c r="I27" s="21"/>
      <c r="J27" s="21"/>
      <c r="K27" s="23"/>
    </row>
    <row r="28" spans="1:11" x14ac:dyDescent="0.3">
      <c r="A28" s="5"/>
      <c r="B28" s="5"/>
      <c r="C28" s="34" t="s">
        <v>12</v>
      </c>
      <c r="D28" s="5"/>
      <c r="E28" s="13">
        <f>SUM(E4:E17)</f>
        <v>10531</v>
      </c>
      <c r="F28" s="13"/>
      <c r="G28" s="1"/>
      <c r="I28" s="21"/>
      <c r="J28" s="24" t="s">
        <v>12</v>
      </c>
      <c r="K28" s="25">
        <f>SUM(K3:K17)</f>
        <v>20832</v>
      </c>
    </row>
    <row r="29" spans="1:11" x14ac:dyDescent="0.3">
      <c r="A29" s="1"/>
      <c r="B29" s="1"/>
      <c r="C29" s="35" t="s">
        <v>17</v>
      </c>
      <c r="D29" s="6"/>
      <c r="E29" s="6"/>
      <c r="F29" s="9"/>
      <c r="G29" s="1"/>
    </row>
    <row r="30" spans="1:11" x14ac:dyDescent="0.3">
      <c r="A30" s="1"/>
      <c r="B30" s="1"/>
      <c r="C30" s="32"/>
      <c r="D30" s="1"/>
      <c r="E30" s="1"/>
      <c r="F30" s="1"/>
      <c r="G30" s="1"/>
      <c r="I30" s="60" t="s">
        <v>104</v>
      </c>
      <c r="J30" s="60"/>
      <c r="K30" s="26">
        <f>E28-K28</f>
        <v>-10301</v>
      </c>
    </row>
    <row r="31" spans="1:11" x14ac:dyDescent="0.3">
      <c r="A31" s="1"/>
      <c r="B31" s="1"/>
      <c r="C31" s="32"/>
      <c r="D31" s="1"/>
      <c r="E31" s="1"/>
      <c r="F31" s="1"/>
      <c r="G31" s="1"/>
      <c r="I31" s="60" t="s">
        <v>105</v>
      </c>
      <c r="J31" s="60"/>
      <c r="K31" s="31">
        <f>5000-(G2)</f>
        <v>-5681.5599999999977</v>
      </c>
    </row>
    <row r="32" spans="1:11" x14ac:dyDescent="0.3">
      <c r="A32" s="1"/>
      <c r="B32" s="1"/>
      <c r="C32" s="32"/>
      <c r="D32" s="1"/>
      <c r="E32" s="1"/>
      <c r="F32" s="1"/>
      <c r="G32" s="1"/>
    </row>
    <row r="33" spans="1:7" x14ac:dyDescent="0.3">
      <c r="A33" s="1"/>
      <c r="B33" s="1"/>
      <c r="C33" s="32"/>
      <c r="D33" s="1"/>
      <c r="E33" s="1"/>
      <c r="F33" s="1"/>
      <c r="G33" s="1"/>
    </row>
    <row r="34" spans="1:7" x14ac:dyDescent="0.3">
      <c r="A34" s="1"/>
      <c r="B34" s="1"/>
      <c r="C34" s="32"/>
      <c r="D34" s="1"/>
      <c r="E34" s="1"/>
      <c r="F34" s="1"/>
      <c r="G34" s="1"/>
    </row>
    <row r="35" spans="1:7" x14ac:dyDescent="0.3">
      <c r="A35" s="1"/>
      <c r="B35" s="1"/>
      <c r="C35" s="32"/>
      <c r="D35" s="1"/>
      <c r="E35" s="1"/>
      <c r="F35" s="1"/>
      <c r="G35" s="1"/>
    </row>
    <row r="36" spans="1:7" x14ac:dyDescent="0.3">
      <c r="A36" s="1"/>
      <c r="B36" s="1"/>
      <c r="C36" s="32"/>
      <c r="D36" s="1"/>
      <c r="E36" s="1"/>
      <c r="F36" s="1"/>
      <c r="G36" s="1"/>
    </row>
    <row r="37" spans="1:7" x14ac:dyDescent="0.3">
      <c r="A37" s="1"/>
      <c r="B37" s="1"/>
      <c r="C37" s="32"/>
      <c r="D37" s="1"/>
      <c r="E37" s="11"/>
      <c r="F37" s="10"/>
      <c r="G37" s="1"/>
    </row>
    <row r="38" spans="1:7" x14ac:dyDescent="0.3">
      <c r="A38" s="1"/>
      <c r="B38" s="1"/>
      <c r="C38" s="32"/>
      <c r="D38" s="1"/>
      <c r="E38" s="11"/>
      <c r="F38" s="10"/>
      <c r="G38" s="1"/>
    </row>
  </sheetData>
  <mergeCells count="4">
    <mergeCell ref="I1:K1"/>
    <mergeCell ref="A3:E3"/>
    <mergeCell ref="I30:J30"/>
    <mergeCell ref="I31:J3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D1BD8-F8C2-4DB4-834B-59F41C01F4C8}">
  <dimension ref="A1:K37"/>
  <sheetViews>
    <sheetView workbookViewId="0">
      <selection activeCell="C6" sqref="C6"/>
    </sheetView>
  </sheetViews>
  <sheetFormatPr defaultRowHeight="14.4" x14ac:dyDescent="0.3"/>
  <cols>
    <col min="2" max="2" width="12.5546875" customWidth="1"/>
    <col min="3" max="3" width="53.6640625" customWidth="1"/>
    <col min="4" max="4" width="15.33203125" customWidth="1"/>
    <col min="5" max="5" width="11.33203125" customWidth="1"/>
    <col min="7" max="7" width="18.109375" customWidth="1"/>
    <col min="10" max="10" width="13.33203125" customWidth="1"/>
    <col min="11" max="11" width="19.33203125" customWidth="1"/>
  </cols>
  <sheetData>
    <row r="1" spans="1:11" ht="15.6" x14ac:dyDescent="0.3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 x14ac:dyDescent="0.3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'May25'!G2-E27+K27</f>
        <v>4999.5599999999977</v>
      </c>
      <c r="I2" s="20" t="s">
        <v>42</v>
      </c>
      <c r="J2" s="20" t="s">
        <v>1</v>
      </c>
      <c r="K2" s="20" t="s">
        <v>88</v>
      </c>
    </row>
    <row r="3" spans="1:11" x14ac:dyDescent="0.3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45821</v>
      </c>
      <c r="K3" s="23">
        <v>7075</v>
      </c>
    </row>
    <row r="4" spans="1:11" x14ac:dyDescent="0.3">
      <c r="A4" s="27">
        <v>1</v>
      </c>
      <c r="B4" s="43">
        <v>45812</v>
      </c>
      <c r="C4" s="44" t="s">
        <v>11</v>
      </c>
      <c r="D4" s="27" t="s">
        <v>8</v>
      </c>
      <c r="E4" s="45">
        <v>3767</v>
      </c>
      <c r="F4" s="46" t="s">
        <v>25</v>
      </c>
      <c r="G4" s="37"/>
      <c r="I4" s="21">
        <v>2</v>
      </c>
      <c r="J4" s="22">
        <v>45824</v>
      </c>
      <c r="K4" s="23">
        <v>773</v>
      </c>
    </row>
    <row r="5" spans="1:11" x14ac:dyDescent="0.3">
      <c r="A5" s="27">
        <v>2</v>
      </c>
      <c r="B5" s="43">
        <v>45812</v>
      </c>
      <c r="C5" s="44" t="s">
        <v>120</v>
      </c>
      <c r="D5" s="27" t="s">
        <v>8</v>
      </c>
      <c r="E5" s="45">
        <v>1180</v>
      </c>
      <c r="F5" s="46" t="s">
        <v>25</v>
      </c>
      <c r="G5" s="37"/>
      <c r="H5" s="17"/>
      <c r="I5" s="21">
        <v>3</v>
      </c>
      <c r="J5" s="22">
        <v>45831</v>
      </c>
      <c r="K5" s="23">
        <v>2088</v>
      </c>
    </row>
    <row r="6" spans="1:11" x14ac:dyDescent="0.3">
      <c r="A6" s="27">
        <v>3</v>
      </c>
      <c r="B6" s="43">
        <v>45812</v>
      </c>
      <c r="C6" s="44" t="s">
        <v>121</v>
      </c>
      <c r="D6" s="27" t="s">
        <v>8</v>
      </c>
      <c r="E6" s="45">
        <v>295</v>
      </c>
      <c r="F6" s="46" t="s">
        <v>25</v>
      </c>
      <c r="G6" s="37"/>
      <c r="I6" s="21">
        <v>4</v>
      </c>
      <c r="J6" s="22">
        <v>45838</v>
      </c>
      <c r="K6" s="23">
        <v>200</v>
      </c>
    </row>
    <row r="7" spans="1:11" x14ac:dyDescent="0.3">
      <c r="A7" s="27">
        <v>4</v>
      </c>
      <c r="B7" s="43">
        <v>45812</v>
      </c>
      <c r="C7" s="44" t="s">
        <v>122</v>
      </c>
      <c r="D7" s="27" t="s">
        <v>8</v>
      </c>
      <c r="E7" s="45">
        <v>1180</v>
      </c>
      <c r="F7" s="46" t="s">
        <v>25</v>
      </c>
      <c r="G7" s="37"/>
      <c r="I7" s="21"/>
      <c r="J7" s="21"/>
      <c r="K7" s="23"/>
    </row>
    <row r="8" spans="1:11" x14ac:dyDescent="0.3">
      <c r="A8" s="27">
        <v>5</v>
      </c>
      <c r="B8" s="43">
        <v>45812</v>
      </c>
      <c r="C8" s="44" t="s">
        <v>123</v>
      </c>
      <c r="D8" s="27" t="s">
        <v>8</v>
      </c>
      <c r="E8" s="45">
        <v>1180</v>
      </c>
      <c r="F8" s="46" t="s">
        <v>25</v>
      </c>
      <c r="G8" s="47"/>
      <c r="I8" s="21"/>
      <c r="J8" s="21"/>
      <c r="K8" s="23"/>
    </row>
    <row r="9" spans="1:11" x14ac:dyDescent="0.3">
      <c r="A9" s="27">
        <v>6</v>
      </c>
      <c r="B9" s="43">
        <v>45812</v>
      </c>
      <c r="C9" s="44" t="s">
        <v>124</v>
      </c>
      <c r="D9" s="27" t="s">
        <v>8</v>
      </c>
      <c r="E9" s="45">
        <v>400</v>
      </c>
      <c r="F9" s="46" t="s">
        <v>25</v>
      </c>
      <c r="G9" s="37"/>
      <c r="I9" s="21"/>
      <c r="J9" s="21"/>
      <c r="K9" s="23"/>
    </row>
    <row r="10" spans="1:11" x14ac:dyDescent="0.3">
      <c r="A10" s="27">
        <v>7</v>
      </c>
      <c r="B10" s="43">
        <v>45814</v>
      </c>
      <c r="C10" s="30" t="s">
        <v>115</v>
      </c>
      <c r="D10" s="27" t="s">
        <v>8</v>
      </c>
      <c r="E10" s="45">
        <v>190</v>
      </c>
      <c r="F10" s="46" t="s">
        <v>25</v>
      </c>
      <c r="G10" s="37"/>
      <c r="I10" s="21"/>
      <c r="J10" s="21"/>
      <c r="K10" s="23"/>
    </row>
    <row r="11" spans="1:11" x14ac:dyDescent="0.3">
      <c r="A11" s="27">
        <v>8</v>
      </c>
      <c r="B11" s="43">
        <v>45814</v>
      </c>
      <c r="C11" s="44" t="s">
        <v>125</v>
      </c>
      <c r="D11" s="27" t="s">
        <v>8</v>
      </c>
      <c r="E11" s="45">
        <v>4565</v>
      </c>
      <c r="F11" s="46" t="s">
        <v>25</v>
      </c>
      <c r="G11" s="37"/>
      <c r="I11" s="21"/>
      <c r="J11" s="21"/>
      <c r="K11" s="23"/>
    </row>
    <row r="12" spans="1:11" x14ac:dyDescent="0.3">
      <c r="A12" s="27">
        <v>9</v>
      </c>
      <c r="B12" s="43">
        <v>45817</v>
      </c>
      <c r="C12" s="44" t="s">
        <v>126</v>
      </c>
      <c r="D12" s="27" t="s">
        <v>8</v>
      </c>
      <c r="E12" s="45">
        <v>773</v>
      </c>
      <c r="F12" s="46" t="s">
        <v>25</v>
      </c>
      <c r="G12" s="37"/>
      <c r="I12" s="21"/>
      <c r="J12" s="21"/>
      <c r="K12" s="23"/>
    </row>
    <row r="13" spans="1:11" x14ac:dyDescent="0.3">
      <c r="A13" s="27">
        <v>10</v>
      </c>
      <c r="B13" s="43">
        <v>45826</v>
      </c>
      <c r="C13" s="44" t="s">
        <v>11</v>
      </c>
      <c r="D13" s="27" t="s">
        <v>8</v>
      </c>
      <c r="E13" s="45">
        <v>1236</v>
      </c>
      <c r="F13" s="46" t="s">
        <v>25</v>
      </c>
      <c r="G13" s="37"/>
      <c r="I13" s="21"/>
      <c r="J13" s="21"/>
      <c r="K13" s="23"/>
    </row>
    <row r="14" spans="1:11" x14ac:dyDescent="0.3">
      <c r="A14" s="27">
        <v>11</v>
      </c>
      <c r="B14" s="43">
        <v>45826</v>
      </c>
      <c r="C14" s="44" t="s">
        <v>127</v>
      </c>
      <c r="D14" s="27" t="s">
        <v>8</v>
      </c>
      <c r="E14" s="45">
        <v>852</v>
      </c>
      <c r="F14" s="46" t="s">
        <v>25</v>
      </c>
      <c r="G14" s="37"/>
      <c r="I14" s="21"/>
      <c r="J14" s="21"/>
      <c r="K14" s="23"/>
    </row>
    <row r="15" spans="1:11" x14ac:dyDescent="0.3">
      <c r="A15" s="27">
        <v>12</v>
      </c>
      <c r="B15" s="43">
        <v>45827</v>
      </c>
      <c r="C15" s="30" t="s">
        <v>115</v>
      </c>
      <c r="D15" s="27" t="s">
        <v>8</v>
      </c>
      <c r="E15" s="45">
        <v>200</v>
      </c>
      <c r="F15" s="46" t="s">
        <v>25</v>
      </c>
      <c r="G15" s="37"/>
      <c r="I15" s="21"/>
      <c r="J15" s="21"/>
      <c r="K15" s="23"/>
    </row>
    <row r="16" spans="1:11" x14ac:dyDescent="0.3">
      <c r="A16" s="27"/>
      <c r="B16" s="43"/>
      <c r="C16" s="44"/>
      <c r="D16" s="27"/>
      <c r="E16" s="45"/>
      <c r="F16" s="46"/>
      <c r="G16" s="37"/>
      <c r="I16" s="21"/>
      <c r="J16" s="21"/>
      <c r="K16" s="23"/>
    </row>
    <row r="17" spans="1:11" x14ac:dyDescent="0.3">
      <c r="A17" s="27"/>
      <c r="B17" s="43"/>
      <c r="C17" s="44"/>
      <c r="D17" s="27"/>
      <c r="E17" s="45"/>
      <c r="F17" s="46"/>
      <c r="G17" s="37"/>
      <c r="I17" s="21"/>
      <c r="J17" s="21"/>
      <c r="K17" s="23"/>
    </row>
    <row r="18" spans="1:11" x14ac:dyDescent="0.3">
      <c r="A18" s="27"/>
      <c r="B18" s="43"/>
      <c r="C18" s="44"/>
      <c r="D18" s="27"/>
      <c r="E18" s="45"/>
      <c r="F18" s="46"/>
      <c r="G18" s="37"/>
      <c r="I18" s="21"/>
      <c r="J18" s="21"/>
      <c r="K18" s="23"/>
    </row>
    <row r="19" spans="1:11" x14ac:dyDescent="0.3">
      <c r="A19" s="27"/>
      <c r="B19" s="43"/>
      <c r="C19" s="44"/>
      <c r="D19" s="27"/>
      <c r="E19" s="45"/>
      <c r="F19" s="46"/>
      <c r="G19" s="37"/>
      <c r="I19" s="21"/>
      <c r="J19" s="21"/>
      <c r="K19" s="23"/>
    </row>
    <row r="20" spans="1:11" x14ac:dyDescent="0.3">
      <c r="A20" s="27"/>
      <c r="B20" s="43"/>
      <c r="C20" s="44"/>
      <c r="D20" s="27"/>
      <c r="E20" s="45"/>
      <c r="F20" s="46"/>
      <c r="G20" s="37"/>
      <c r="I20" s="21"/>
      <c r="J20" s="21"/>
      <c r="K20" s="23"/>
    </row>
    <row r="21" spans="1:11" x14ac:dyDescent="0.3">
      <c r="A21" s="27"/>
      <c r="B21" s="43"/>
      <c r="C21" s="44"/>
      <c r="D21" s="27"/>
      <c r="E21" s="45"/>
      <c r="F21" s="46"/>
      <c r="G21" s="37"/>
      <c r="I21" s="21"/>
      <c r="J21" s="21"/>
      <c r="K21" s="23"/>
    </row>
    <row r="22" spans="1:11" x14ac:dyDescent="0.3">
      <c r="A22" s="27"/>
      <c r="B22" s="43"/>
      <c r="C22" s="44"/>
      <c r="D22" s="27"/>
      <c r="E22" s="45"/>
      <c r="F22" s="46"/>
      <c r="G22" s="37"/>
      <c r="I22" s="21"/>
      <c r="J22" s="21"/>
      <c r="K22" s="23"/>
    </row>
    <row r="23" spans="1:11" x14ac:dyDescent="0.3">
      <c r="A23" s="27"/>
      <c r="B23" s="43"/>
      <c r="C23" s="44"/>
      <c r="D23" s="27"/>
      <c r="E23" s="45"/>
      <c r="F23" s="46"/>
      <c r="G23" s="37"/>
      <c r="I23" s="21"/>
      <c r="J23" s="21"/>
      <c r="K23" s="23"/>
    </row>
    <row r="24" spans="1:11" x14ac:dyDescent="0.3">
      <c r="A24" s="27"/>
      <c r="B24" s="43"/>
      <c r="C24" s="44"/>
      <c r="D24" s="27"/>
      <c r="E24" s="45"/>
      <c r="F24" s="46"/>
      <c r="G24" s="37"/>
      <c r="I24" s="21"/>
      <c r="J24" s="21"/>
      <c r="K24" s="23"/>
    </row>
    <row r="25" spans="1:11" x14ac:dyDescent="0.3">
      <c r="A25" s="27"/>
      <c r="B25" s="43"/>
      <c r="C25" s="44"/>
      <c r="D25" s="27"/>
      <c r="E25" s="45"/>
      <c r="F25" s="46"/>
      <c r="G25" s="37"/>
      <c r="I25" s="21"/>
      <c r="J25" s="21"/>
      <c r="K25" s="23"/>
    </row>
    <row r="26" spans="1:11" x14ac:dyDescent="0.3">
      <c r="A26" s="27"/>
      <c r="B26" s="43"/>
      <c r="C26" s="44"/>
      <c r="D26" s="27"/>
      <c r="E26" s="45"/>
      <c r="F26" s="46"/>
      <c r="G26" s="37"/>
      <c r="I26" s="21"/>
      <c r="J26" s="21"/>
      <c r="K26" s="23"/>
    </row>
    <row r="27" spans="1:11" x14ac:dyDescent="0.3">
      <c r="A27" s="48"/>
      <c r="B27" s="48"/>
      <c r="C27" s="49" t="s">
        <v>12</v>
      </c>
      <c r="D27" s="48"/>
      <c r="E27" s="42">
        <f>SUM(E4:E16)</f>
        <v>15818</v>
      </c>
      <c r="F27" s="42"/>
      <c r="G27" s="37"/>
      <c r="I27" s="21"/>
      <c r="J27" s="24" t="s">
        <v>12</v>
      </c>
      <c r="K27" s="25">
        <f>SUM(K3:K16)</f>
        <v>10136</v>
      </c>
    </row>
    <row r="28" spans="1:11" x14ac:dyDescent="0.3">
      <c r="A28" s="37"/>
      <c r="B28" s="37"/>
      <c r="C28" s="50" t="s">
        <v>17</v>
      </c>
      <c r="D28" s="51"/>
      <c r="E28" s="51"/>
      <c r="F28" s="52"/>
      <c r="G28" s="37"/>
    </row>
    <row r="29" spans="1:11" x14ac:dyDescent="0.3">
      <c r="A29" s="37"/>
      <c r="B29" s="37"/>
      <c r="C29" s="38"/>
      <c r="D29" s="37"/>
      <c r="E29" s="37"/>
      <c r="F29" s="37"/>
      <c r="G29" s="37"/>
      <c r="I29" s="60" t="s">
        <v>104</v>
      </c>
      <c r="J29" s="60"/>
      <c r="K29" s="26">
        <f>E27-K27</f>
        <v>5682</v>
      </c>
    </row>
    <row r="30" spans="1:11" x14ac:dyDescent="0.3">
      <c r="A30" s="37"/>
      <c r="B30" s="37"/>
      <c r="C30" s="38"/>
      <c r="D30" s="37"/>
      <c r="E30" s="37"/>
      <c r="F30" s="37"/>
      <c r="G30" s="37"/>
      <c r="I30" s="60" t="s">
        <v>105</v>
      </c>
      <c r="J30" s="60"/>
      <c r="K30" s="31">
        <f>5000-(G2)</f>
        <v>0.44000000000232831</v>
      </c>
    </row>
    <row r="31" spans="1:11" x14ac:dyDescent="0.3">
      <c r="A31" s="37"/>
      <c r="B31" s="37"/>
      <c r="C31" s="38"/>
      <c r="D31" s="37"/>
      <c r="E31" s="37"/>
      <c r="F31" s="37"/>
      <c r="G31" s="37"/>
    </row>
    <row r="32" spans="1:11" x14ac:dyDescent="0.3">
      <c r="A32" s="37"/>
      <c r="B32" s="37"/>
      <c r="C32" s="38"/>
      <c r="D32" s="37"/>
      <c r="E32" s="37"/>
      <c r="F32" s="37"/>
      <c r="G32" s="37"/>
    </row>
    <row r="33" spans="1:7" x14ac:dyDescent="0.3">
      <c r="A33" s="37"/>
      <c r="B33" s="37"/>
      <c r="C33" s="38"/>
      <c r="D33" s="37"/>
      <c r="E33" s="37"/>
      <c r="F33" s="37"/>
      <c r="G33" s="37"/>
    </row>
    <row r="34" spans="1:7" x14ac:dyDescent="0.3">
      <c r="A34" s="37"/>
      <c r="B34" s="37"/>
      <c r="C34" s="38"/>
      <c r="D34" s="37"/>
      <c r="E34" s="37"/>
      <c r="F34" s="37"/>
      <c r="G34" s="37"/>
    </row>
    <row r="35" spans="1:7" x14ac:dyDescent="0.3">
      <c r="A35" s="37"/>
      <c r="B35" s="37"/>
      <c r="C35" s="38"/>
      <c r="D35" s="37"/>
      <c r="E35" s="37"/>
      <c r="F35" s="37"/>
      <c r="G35" s="37"/>
    </row>
    <row r="36" spans="1:7" x14ac:dyDescent="0.3">
      <c r="A36" s="37"/>
      <c r="B36" s="37"/>
      <c r="C36" s="38"/>
      <c r="D36" s="37"/>
      <c r="E36" s="53"/>
      <c r="F36" s="54"/>
      <c r="G36" s="37"/>
    </row>
    <row r="37" spans="1:7" x14ac:dyDescent="0.3">
      <c r="A37" s="37"/>
      <c r="B37" s="37"/>
      <c r="C37" s="38"/>
      <c r="D37" s="37"/>
      <c r="E37" s="53"/>
      <c r="F37" s="54"/>
      <c r="G37" s="37"/>
    </row>
  </sheetData>
  <mergeCells count="4">
    <mergeCell ref="I1:K1"/>
    <mergeCell ref="A3:E3"/>
    <mergeCell ref="I29:J29"/>
    <mergeCell ref="I30:J30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44AF1-1085-4293-B04F-A029582999FD}">
  <dimension ref="A1:K37"/>
  <sheetViews>
    <sheetView workbookViewId="0">
      <selection activeCell="C14" sqref="C14"/>
    </sheetView>
  </sheetViews>
  <sheetFormatPr defaultRowHeight="14.4" x14ac:dyDescent="0.3"/>
  <cols>
    <col min="2" max="2" width="13.33203125" customWidth="1"/>
    <col min="3" max="3" width="51.44140625" customWidth="1"/>
    <col min="4" max="4" width="17" customWidth="1"/>
    <col min="5" max="5" width="12.88671875" customWidth="1"/>
    <col min="6" max="6" width="11.88671875" customWidth="1"/>
    <col min="7" max="7" width="16" customWidth="1"/>
    <col min="10" max="10" width="11.44140625" customWidth="1"/>
    <col min="11" max="11" width="17" customWidth="1"/>
  </cols>
  <sheetData>
    <row r="1" spans="1:11" ht="15.6" x14ac:dyDescent="0.3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 x14ac:dyDescent="0.3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June25!G2-E27+K27</f>
        <v>4567.5599999999977</v>
      </c>
      <c r="I2" s="20" t="s">
        <v>42</v>
      </c>
      <c r="J2" s="20" t="s">
        <v>1</v>
      </c>
      <c r="K2" s="20" t="s">
        <v>88</v>
      </c>
    </row>
    <row r="3" spans="1:11" x14ac:dyDescent="0.3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45860</v>
      </c>
      <c r="K3" s="23">
        <v>10517</v>
      </c>
    </row>
    <row r="4" spans="1:11" x14ac:dyDescent="0.3">
      <c r="A4" s="27">
        <v>1</v>
      </c>
      <c r="B4" s="43">
        <v>45842</v>
      </c>
      <c r="C4" s="44" t="s">
        <v>11</v>
      </c>
      <c r="D4" s="27" t="s">
        <v>8</v>
      </c>
      <c r="E4" s="45">
        <v>3604</v>
      </c>
      <c r="F4" s="46" t="s">
        <v>25</v>
      </c>
      <c r="G4" s="37"/>
      <c r="I4" s="21">
        <v>2</v>
      </c>
      <c r="J4" s="22"/>
      <c r="K4" s="23"/>
    </row>
    <row r="5" spans="1:11" x14ac:dyDescent="0.3">
      <c r="A5" s="27">
        <v>2</v>
      </c>
      <c r="B5" s="43">
        <v>45844</v>
      </c>
      <c r="C5" s="30" t="s">
        <v>128</v>
      </c>
      <c r="D5" s="27" t="s">
        <v>69</v>
      </c>
      <c r="E5" s="45">
        <v>1075</v>
      </c>
      <c r="F5" s="46" t="s">
        <v>25</v>
      </c>
      <c r="G5" s="37"/>
      <c r="H5" s="17"/>
      <c r="I5" s="21">
        <v>3</v>
      </c>
      <c r="J5" s="22"/>
      <c r="K5" s="23"/>
    </row>
    <row r="6" spans="1:11" x14ac:dyDescent="0.3">
      <c r="A6" s="27">
        <v>3</v>
      </c>
      <c r="B6" s="43">
        <v>45846</v>
      </c>
      <c r="C6" s="30" t="s">
        <v>115</v>
      </c>
      <c r="D6" s="27" t="s">
        <v>8</v>
      </c>
      <c r="E6" s="45">
        <v>200</v>
      </c>
      <c r="F6" s="46" t="s">
        <v>25</v>
      </c>
      <c r="G6" s="37"/>
      <c r="I6" s="21"/>
      <c r="J6" s="21"/>
      <c r="K6" s="23"/>
    </row>
    <row r="7" spans="1:11" x14ac:dyDescent="0.3">
      <c r="A7" s="27">
        <v>4</v>
      </c>
      <c r="B7" s="43">
        <v>45855</v>
      </c>
      <c r="C7" s="44" t="s">
        <v>11</v>
      </c>
      <c r="D7" s="27" t="s">
        <v>8</v>
      </c>
      <c r="E7" s="45">
        <v>1132</v>
      </c>
      <c r="F7" s="46" t="s">
        <v>25</v>
      </c>
      <c r="G7" s="37"/>
      <c r="I7" s="21"/>
      <c r="J7" s="21"/>
      <c r="K7" s="23"/>
    </row>
    <row r="8" spans="1:11" x14ac:dyDescent="0.3">
      <c r="A8" s="27">
        <v>5</v>
      </c>
      <c r="B8" s="43">
        <v>45855</v>
      </c>
      <c r="C8" s="30" t="s">
        <v>129</v>
      </c>
      <c r="D8" s="27" t="s">
        <v>8</v>
      </c>
      <c r="E8" s="45">
        <v>120</v>
      </c>
      <c r="F8" s="46" t="s">
        <v>25</v>
      </c>
      <c r="G8" s="47"/>
      <c r="I8" s="21"/>
      <c r="J8" s="21"/>
      <c r="K8" s="23"/>
    </row>
    <row r="9" spans="1:11" x14ac:dyDescent="0.3">
      <c r="A9" s="27">
        <v>6</v>
      </c>
      <c r="B9" s="43">
        <v>45855</v>
      </c>
      <c r="C9" s="30" t="s">
        <v>130</v>
      </c>
      <c r="D9" s="27" t="s">
        <v>8</v>
      </c>
      <c r="E9" s="45">
        <v>170</v>
      </c>
      <c r="F9" s="46" t="s">
        <v>25</v>
      </c>
      <c r="G9" s="37"/>
      <c r="I9" s="21"/>
      <c r="J9" s="21"/>
      <c r="K9" s="23"/>
    </row>
    <row r="10" spans="1:11" x14ac:dyDescent="0.3">
      <c r="A10" s="27">
        <v>7</v>
      </c>
      <c r="B10" s="43">
        <v>45855</v>
      </c>
      <c r="C10" s="30" t="s">
        <v>131</v>
      </c>
      <c r="D10" s="27" t="s">
        <v>8</v>
      </c>
      <c r="E10" s="45">
        <v>150</v>
      </c>
      <c r="F10" s="46" t="s">
        <v>25</v>
      </c>
      <c r="G10" s="37"/>
      <c r="I10" s="21"/>
      <c r="J10" s="21"/>
      <c r="K10" s="23"/>
    </row>
    <row r="11" spans="1:11" x14ac:dyDescent="0.3">
      <c r="A11" s="27">
        <v>8</v>
      </c>
      <c r="B11" s="43">
        <v>45855</v>
      </c>
      <c r="C11" s="44" t="s">
        <v>132</v>
      </c>
      <c r="D11" s="27" t="s">
        <v>8</v>
      </c>
      <c r="E11" s="45">
        <v>1180</v>
      </c>
      <c r="F11" s="46" t="s">
        <v>25</v>
      </c>
      <c r="G11" s="37"/>
      <c r="I11" s="21"/>
      <c r="J11" s="21"/>
      <c r="K11" s="23"/>
    </row>
    <row r="12" spans="1:11" x14ac:dyDescent="0.3">
      <c r="A12" s="27">
        <v>9</v>
      </c>
      <c r="B12" s="43">
        <v>45855</v>
      </c>
      <c r="C12" s="44" t="s">
        <v>133</v>
      </c>
      <c r="D12" s="27" t="s">
        <v>8</v>
      </c>
      <c r="E12" s="45">
        <v>295</v>
      </c>
      <c r="F12" s="46" t="s">
        <v>25</v>
      </c>
      <c r="G12" s="37"/>
      <c r="I12" s="21"/>
      <c r="J12" s="21"/>
      <c r="K12" s="23"/>
    </row>
    <row r="13" spans="1:11" x14ac:dyDescent="0.3">
      <c r="A13" s="27">
        <v>10</v>
      </c>
      <c r="B13" s="43">
        <v>45855</v>
      </c>
      <c r="C13" s="44" t="s">
        <v>134</v>
      </c>
      <c r="D13" s="27" t="s">
        <v>8</v>
      </c>
      <c r="E13" s="45">
        <v>1180</v>
      </c>
      <c r="F13" s="46" t="s">
        <v>25</v>
      </c>
      <c r="G13" s="37"/>
      <c r="I13" s="21"/>
      <c r="J13" s="21"/>
      <c r="K13" s="23"/>
    </row>
    <row r="14" spans="1:11" x14ac:dyDescent="0.3">
      <c r="A14" s="27">
        <v>11</v>
      </c>
      <c r="B14" s="43">
        <v>45855</v>
      </c>
      <c r="C14" s="44" t="s">
        <v>135</v>
      </c>
      <c r="D14" s="27" t="s">
        <v>8</v>
      </c>
      <c r="E14" s="45">
        <v>1180</v>
      </c>
      <c r="F14" s="46" t="s">
        <v>25</v>
      </c>
      <c r="G14" s="37"/>
      <c r="I14" s="21"/>
      <c r="J14" s="21"/>
      <c r="K14" s="23"/>
    </row>
    <row r="15" spans="1:11" x14ac:dyDescent="0.3">
      <c r="A15" s="27">
        <v>12</v>
      </c>
      <c r="B15" s="43">
        <v>45855</v>
      </c>
      <c r="C15" s="44" t="s">
        <v>11</v>
      </c>
      <c r="D15" s="27" t="s">
        <v>8</v>
      </c>
      <c r="E15" s="45">
        <v>231</v>
      </c>
      <c r="F15" s="46" t="s">
        <v>25</v>
      </c>
      <c r="G15" s="37"/>
      <c r="I15" s="21"/>
      <c r="J15" s="21"/>
      <c r="K15" s="23"/>
    </row>
    <row r="16" spans="1:11" x14ac:dyDescent="0.3">
      <c r="A16" s="27">
        <v>13</v>
      </c>
      <c r="B16" s="43">
        <v>45862</v>
      </c>
      <c r="C16" s="44" t="s">
        <v>11</v>
      </c>
      <c r="D16" s="27" t="s">
        <v>8</v>
      </c>
      <c r="E16" s="45">
        <v>432</v>
      </c>
      <c r="F16" s="46" t="s">
        <v>25</v>
      </c>
      <c r="G16" s="37"/>
      <c r="I16" s="21"/>
      <c r="J16" s="21"/>
      <c r="K16" s="23"/>
    </row>
    <row r="17" spans="1:11" x14ac:dyDescent="0.3">
      <c r="A17" s="27"/>
      <c r="B17" s="43"/>
      <c r="C17" s="44"/>
      <c r="D17" s="27"/>
      <c r="E17" s="45"/>
      <c r="F17" s="46"/>
      <c r="G17" s="37"/>
      <c r="I17" s="21"/>
      <c r="J17" s="21"/>
      <c r="K17" s="23"/>
    </row>
    <row r="18" spans="1:11" x14ac:dyDescent="0.3">
      <c r="A18" s="27"/>
      <c r="B18" s="43"/>
      <c r="C18" s="44"/>
      <c r="D18" s="27"/>
      <c r="E18" s="45"/>
      <c r="F18" s="46"/>
      <c r="G18" s="37"/>
      <c r="I18" s="21"/>
      <c r="J18" s="21"/>
      <c r="K18" s="23"/>
    </row>
    <row r="19" spans="1:11" x14ac:dyDescent="0.3">
      <c r="A19" s="27"/>
      <c r="B19" s="43"/>
      <c r="C19" s="44"/>
      <c r="D19" s="27"/>
      <c r="E19" s="45"/>
      <c r="F19" s="46"/>
      <c r="G19" s="37"/>
      <c r="I19" s="21"/>
      <c r="J19" s="21"/>
      <c r="K19" s="23"/>
    </row>
    <row r="20" spans="1:11" x14ac:dyDescent="0.3">
      <c r="A20" s="27"/>
      <c r="B20" s="43"/>
      <c r="C20" s="44"/>
      <c r="D20" s="27"/>
      <c r="E20" s="45"/>
      <c r="F20" s="46"/>
      <c r="G20" s="37"/>
      <c r="I20" s="21"/>
      <c r="J20" s="21"/>
      <c r="K20" s="23"/>
    </row>
    <row r="21" spans="1:11" x14ac:dyDescent="0.3">
      <c r="A21" s="27"/>
      <c r="B21" s="43"/>
      <c r="C21" s="44"/>
      <c r="D21" s="27"/>
      <c r="E21" s="45"/>
      <c r="F21" s="46"/>
      <c r="G21" s="37"/>
      <c r="I21" s="21"/>
      <c r="J21" s="21"/>
      <c r="K21" s="23"/>
    </row>
    <row r="22" spans="1:11" x14ac:dyDescent="0.3">
      <c r="A22" s="27"/>
      <c r="B22" s="43"/>
      <c r="C22" s="44"/>
      <c r="D22" s="27"/>
      <c r="E22" s="45"/>
      <c r="F22" s="46"/>
      <c r="G22" s="37"/>
      <c r="I22" s="21"/>
      <c r="J22" s="21"/>
      <c r="K22" s="23"/>
    </row>
    <row r="23" spans="1:11" x14ac:dyDescent="0.3">
      <c r="A23" s="27"/>
      <c r="B23" s="43"/>
      <c r="C23" s="44"/>
      <c r="D23" s="27"/>
      <c r="E23" s="45"/>
      <c r="F23" s="46"/>
      <c r="G23" s="37"/>
      <c r="I23" s="21"/>
      <c r="J23" s="21"/>
      <c r="K23" s="23"/>
    </row>
    <row r="24" spans="1:11" x14ac:dyDescent="0.3">
      <c r="A24" s="27"/>
      <c r="B24" s="43"/>
      <c r="C24" s="44"/>
      <c r="D24" s="27"/>
      <c r="E24" s="45"/>
      <c r="F24" s="46"/>
      <c r="G24" s="37"/>
      <c r="I24" s="21"/>
      <c r="J24" s="21"/>
      <c r="K24" s="23"/>
    </row>
    <row r="25" spans="1:11" x14ac:dyDescent="0.3">
      <c r="A25" s="27"/>
      <c r="B25" s="43"/>
      <c r="C25" s="44"/>
      <c r="D25" s="27"/>
      <c r="E25" s="45"/>
      <c r="F25" s="46"/>
      <c r="G25" s="37"/>
      <c r="I25" s="21"/>
      <c r="J25" s="21"/>
      <c r="K25" s="23"/>
    </row>
    <row r="26" spans="1:11" x14ac:dyDescent="0.3">
      <c r="A26" s="27"/>
      <c r="B26" s="43"/>
      <c r="C26" s="44"/>
      <c r="D26" s="27"/>
      <c r="E26" s="45"/>
      <c r="F26" s="46"/>
      <c r="G26" s="37"/>
      <c r="I26" s="21"/>
      <c r="J26" s="21"/>
      <c r="K26" s="23"/>
    </row>
    <row r="27" spans="1:11" x14ac:dyDescent="0.3">
      <c r="A27" s="48"/>
      <c r="B27" s="48"/>
      <c r="C27" s="49" t="s">
        <v>12</v>
      </c>
      <c r="D27" s="48"/>
      <c r="E27" s="42">
        <f>SUM(E4:E16)</f>
        <v>10949</v>
      </c>
      <c r="F27" s="42"/>
      <c r="G27" s="37"/>
      <c r="I27" s="21"/>
      <c r="J27" s="24" t="s">
        <v>12</v>
      </c>
      <c r="K27" s="25">
        <f>SUM(K3:K16)</f>
        <v>10517</v>
      </c>
    </row>
    <row r="28" spans="1:11" x14ac:dyDescent="0.3">
      <c r="A28" s="37"/>
      <c r="B28" s="37"/>
      <c r="C28" s="50" t="s">
        <v>17</v>
      </c>
      <c r="D28" s="51"/>
      <c r="E28" s="51"/>
      <c r="F28" s="52"/>
      <c r="G28" s="37"/>
    </row>
    <row r="29" spans="1:11" x14ac:dyDescent="0.3">
      <c r="A29" s="37"/>
      <c r="B29" s="37"/>
      <c r="C29" s="38"/>
      <c r="D29" s="37"/>
      <c r="E29" s="37"/>
      <c r="F29" s="37"/>
      <c r="G29" s="37"/>
      <c r="I29" s="60" t="s">
        <v>104</v>
      </c>
      <c r="J29" s="60"/>
      <c r="K29" s="26">
        <f>E27-K27</f>
        <v>432</v>
      </c>
    </row>
    <row r="30" spans="1:11" x14ac:dyDescent="0.3">
      <c r="A30" s="37"/>
      <c r="B30" s="37"/>
      <c r="C30" s="38"/>
      <c r="D30" s="37"/>
      <c r="E30" s="37"/>
      <c r="F30" s="37"/>
      <c r="G30" s="37"/>
      <c r="I30" s="60" t="s">
        <v>105</v>
      </c>
      <c r="J30" s="60"/>
      <c r="K30" s="31">
        <f>5000-(G2)</f>
        <v>432.44000000000233</v>
      </c>
    </row>
    <row r="31" spans="1:11" x14ac:dyDescent="0.3">
      <c r="A31" s="37"/>
      <c r="B31" s="37"/>
      <c r="C31" s="38"/>
      <c r="D31" s="37"/>
      <c r="E31" s="37"/>
      <c r="F31" s="37"/>
      <c r="G31" s="37"/>
    </row>
    <row r="32" spans="1:11" x14ac:dyDescent="0.3">
      <c r="A32" s="37"/>
      <c r="B32" s="37"/>
      <c r="C32" s="38"/>
      <c r="D32" s="37"/>
      <c r="E32" s="37"/>
      <c r="F32" s="37"/>
      <c r="G32" s="37"/>
    </row>
    <row r="33" spans="1:7" x14ac:dyDescent="0.3">
      <c r="A33" s="37"/>
      <c r="B33" s="37"/>
      <c r="C33" s="38"/>
      <c r="D33" s="37"/>
      <c r="E33" s="37"/>
      <c r="F33" s="37"/>
      <c r="G33" s="37"/>
    </row>
    <row r="34" spans="1:7" x14ac:dyDescent="0.3">
      <c r="A34" s="37"/>
      <c r="B34" s="37"/>
      <c r="C34" s="38"/>
      <c r="D34" s="37"/>
      <c r="E34" s="37"/>
      <c r="F34" s="37"/>
      <c r="G34" s="37"/>
    </row>
    <row r="35" spans="1:7" x14ac:dyDescent="0.3">
      <c r="A35" s="37"/>
      <c r="B35" s="37"/>
      <c r="C35" s="38"/>
      <c r="D35" s="37"/>
      <c r="E35" s="37"/>
      <c r="F35" s="37"/>
      <c r="G35" s="37"/>
    </row>
    <row r="36" spans="1:7" x14ac:dyDescent="0.3">
      <c r="A36" s="37"/>
      <c r="B36" s="37"/>
      <c r="C36" s="38"/>
      <c r="D36" s="37"/>
      <c r="E36" s="53"/>
      <c r="F36" s="54"/>
      <c r="G36" s="37"/>
    </row>
    <row r="37" spans="1:7" x14ac:dyDescent="0.3">
      <c r="A37" s="37"/>
      <c r="B37" s="37"/>
      <c r="C37" s="38"/>
      <c r="D37" s="37"/>
      <c r="E37" s="53"/>
      <c r="F37" s="54"/>
      <c r="G37" s="37"/>
    </row>
  </sheetData>
  <mergeCells count="4">
    <mergeCell ref="I1:K1"/>
    <mergeCell ref="A3:E3"/>
    <mergeCell ref="I29:J29"/>
    <mergeCell ref="I30:J30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05BCB-803E-43E0-9824-E91AD3EF5B31}">
  <dimension ref="A1:K37"/>
  <sheetViews>
    <sheetView topLeftCell="A13" workbookViewId="0">
      <selection activeCell="C22" sqref="C22"/>
    </sheetView>
  </sheetViews>
  <sheetFormatPr defaultRowHeight="14.4" x14ac:dyDescent="0.3"/>
  <cols>
    <col min="2" max="2" width="12.33203125" customWidth="1"/>
    <col min="3" max="3" width="60.88671875" customWidth="1"/>
    <col min="4" max="4" width="19.88671875" customWidth="1"/>
    <col min="5" max="5" width="12.6640625" customWidth="1"/>
    <col min="6" max="6" width="13.33203125" customWidth="1"/>
    <col min="7" max="7" width="19.109375" customWidth="1"/>
    <col min="10" max="10" width="13.44140625" customWidth="1"/>
    <col min="11" max="11" width="18.88671875" customWidth="1"/>
  </cols>
  <sheetData>
    <row r="1" spans="1:11" ht="15.6" x14ac:dyDescent="0.3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 x14ac:dyDescent="0.3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July25!G2-E27+K27</f>
        <v>5000.0599999999977</v>
      </c>
      <c r="I2" s="20" t="s">
        <v>42</v>
      </c>
      <c r="J2" s="20" t="s">
        <v>1</v>
      </c>
      <c r="K2" s="20" t="s">
        <v>88</v>
      </c>
    </row>
    <row r="3" spans="1:11" x14ac:dyDescent="0.3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45873</v>
      </c>
      <c r="K3" s="23">
        <v>5091</v>
      </c>
    </row>
    <row r="4" spans="1:11" x14ac:dyDescent="0.3">
      <c r="A4" s="27">
        <v>1</v>
      </c>
      <c r="B4" s="43">
        <v>45870</v>
      </c>
      <c r="C4" s="44" t="s">
        <v>11</v>
      </c>
      <c r="D4" s="27" t="s">
        <v>8</v>
      </c>
      <c r="E4" s="45">
        <v>620</v>
      </c>
      <c r="F4" s="46" t="s">
        <v>25</v>
      </c>
      <c r="G4" s="37"/>
      <c r="I4" s="21">
        <v>2</v>
      </c>
      <c r="J4" s="22">
        <v>45880</v>
      </c>
      <c r="K4" s="23">
        <v>5118</v>
      </c>
    </row>
    <row r="5" spans="1:11" x14ac:dyDescent="0.3">
      <c r="A5" s="27">
        <v>2</v>
      </c>
      <c r="B5" s="43">
        <v>45870</v>
      </c>
      <c r="C5" s="44" t="s">
        <v>136</v>
      </c>
      <c r="D5" s="27" t="s">
        <v>8</v>
      </c>
      <c r="E5" s="45">
        <v>1180</v>
      </c>
      <c r="F5" s="46" t="s">
        <v>25</v>
      </c>
      <c r="G5" s="37"/>
      <c r="H5" s="17"/>
      <c r="I5" s="21">
        <v>3</v>
      </c>
      <c r="J5" s="22">
        <v>45887</v>
      </c>
      <c r="K5" s="23">
        <v>405</v>
      </c>
    </row>
    <row r="6" spans="1:11" x14ac:dyDescent="0.3">
      <c r="A6" s="27">
        <v>3</v>
      </c>
      <c r="B6" s="43">
        <v>45870</v>
      </c>
      <c r="C6" s="44" t="s">
        <v>137</v>
      </c>
      <c r="D6" s="27" t="s">
        <v>8</v>
      </c>
      <c r="E6" s="45">
        <v>1180</v>
      </c>
      <c r="F6" s="46" t="s">
        <v>25</v>
      </c>
      <c r="G6" s="37"/>
      <c r="I6" s="21">
        <v>4</v>
      </c>
      <c r="J6" s="22">
        <v>45894</v>
      </c>
      <c r="K6" s="23">
        <v>2935</v>
      </c>
    </row>
    <row r="7" spans="1:11" x14ac:dyDescent="0.3">
      <c r="A7" s="27">
        <v>4</v>
      </c>
      <c r="B7" s="43">
        <v>45870</v>
      </c>
      <c r="C7" s="44" t="s">
        <v>138</v>
      </c>
      <c r="D7" s="27" t="s">
        <v>8</v>
      </c>
      <c r="E7" s="45">
        <v>1180</v>
      </c>
      <c r="F7" s="46" t="s">
        <v>25</v>
      </c>
      <c r="G7" s="37"/>
      <c r="I7" s="21"/>
      <c r="J7" s="21"/>
      <c r="K7" s="23"/>
    </row>
    <row r="8" spans="1:11" x14ac:dyDescent="0.3">
      <c r="A8" s="27">
        <v>5</v>
      </c>
      <c r="B8" s="43">
        <v>45870</v>
      </c>
      <c r="C8" s="30" t="s">
        <v>139</v>
      </c>
      <c r="D8" s="27" t="s">
        <v>8</v>
      </c>
      <c r="E8" s="45">
        <v>499</v>
      </c>
      <c r="F8" s="46" t="s">
        <v>25</v>
      </c>
      <c r="G8" s="47"/>
      <c r="I8" s="21"/>
      <c r="J8" s="21"/>
      <c r="K8" s="23"/>
    </row>
    <row r="9" spans="1:11" x14ac:dyDescent="0.3">
      <c r="A9" s="27">
        <v>6</v>
      </c>
      <c r="B9" s="43">
        <v>45873</v>
      </c>
      <c r="C9" s="30" t="s">
        <v>140</v>
      </c>
      <c r="D9" s="27" t="s">
        <v>8</v>
      </c>
      <c r="E9" s="45">
        <v>170</v>
      </c>
      <c r="F9" s="46" t="s">
        <v>25</v>
      </c>
      <c r="G9" s="37"/>
      <c r="I9" s="21"/>
      <c r="J9" s="21"/>
      <c r="K9" s="23"/>
    </row>
    <row r="10" spans="1:11" x14ac:dyDescent="0.3">
      <c r="A10" s="27">
        <v>7</v>
      </c>
      <c r="B10" s="43">
        <v>45873</v>
      </c>
      <c r="C10" s="30" t="s">
        <v>141</v>
      </c>
      <c r="D10" s="27" t="s">
        <v>8</v>
      </c>
      <c r="E10" s="45">
        <v>80</v>
      </c>
      <c r="F10" s="46" t="s">
        <v>25</v>
      </c>
      <c r="G10" s="37"/>
      <c r="I10" s="21"/>
      <c r="J10" s="21"/>
      <c r="K10" s="23"/>
    </row>
    <row r="11" spans="1:11" x14ac:dyDescent="0.3">
      <c r="A11" s="27">
        <v>8</v>
      </c>
      <c r="B11" s="43">
        <v>45873</v>
      </c>
      <c r="C11" s="30" t="s">
        <v>142</v>
      </c>
      <c r="D11" s="27" t="s">
        <v>8</v>
      </c>
      <c r="E11" s="45">
        <v>210</v>
      </c>
      <c r="F11" s="46" t="s">
        <v>25</v>
      </c>
      <c r="G11" s="37"/>
      <c r="I11" s="21"/>
      <c r="J11" s="21"/>
      <c r="K11" s="23"/>
    </row>
    <row r="12" spans="1:11" x14ac:dyDescent="0.3">
      <c r="A12" s="27">
        <v>9</v>
      </c>
      <c r="B12" s="43">
        <v>45873</v>
      </c>
      <c r="C12" s="44" t="s">
        <v>143</v>
      </c>
      <c r="D12" s="27" t="s">
        <v>8</v>
      </c>
      <c r="E12" s="45">
        <v>295</v>
      </c>
      <c r="F12" s="46" t="s">
        <v>25</v>
      </c>
      <c r="G12" s="37"/>
      <c r="I12" s="21"/>
      <c r="J12" s="21"/>
      <c r="K12" s="23"/>
    </row>
    <row r="13" spans="1:11" x14ac:dyDescent="0.3">
      <c r="A13" s="27">
        <v>10</v>
      </c>
      <c r="B13" s="43">
        <v>45874</v>
      </c>
      <c r="C13" s="44" t="s">
        <v>11</v>
      </c>
      <c r="D13" s="27" t="s">
        <v>8</v>
      </c>
      <c r="E13" s="45">
        <v>4363</v>
      </c>
      <c r="F13" s="46" t="s">
        <v>25</v>
      </c>
      <c r="G13" s="37"/>
      <c r="I13" s="21"/>
      <c r="J13" s="21"/>
      <c r="K13" s="23"/>
    </row>
    <row r="14" spans="1:11" x14ac:dyDescent="0.3">
      <c r="A14" s="27">
        <v>11</v>
      </c>
      <c r="B14" s="43">
        <v>45880</v>
      </c>
      <c r="C14" s="30" t="s">
        <v>144</v>
      </c>
      <c r="D14" s="27" t="s">
        <v>8</v>
      </c>
      <c r="E14" s="45">
        <v>110</v>
      </c>
      <c r="F14" s="46" t="s">
        <v>25</v>
      </c>
      <c r="G14" s="37"/>
      <c r="I14" s="21"/>
      <c r="J14" s="21"/>
      <c r="K14" s="23"/>
    </row>
    <row r="15" spans="1:11" x14ac:dyDescent="0.3">
      <c r="A15" s="27">
        <v>12</v>
      </c>
      <c r="B15" s="43">
        <v>45880</v>
      </c>
      <c r="C15" s="44" t="s">
        <v>145</v>
      </c>
      <c r="D15" s="27" t="s">
        <v>8</v>
      </c>
      <c r="E15" s="29">
        <v>295</v>
      </c>
      <c r="F15" s="46" t="s">
        <v>25</v>
      </c>
      <c r="G15" s="37"/>
      <c r="I15" s="21"/>
      <c r="J15" s="21"/>
      <c r="K15" s="23"/>
    </row>
    <row r="16" spans="1:11" x14ac:dyDescent="0.3">
      <c r="A16" s="27">
        <v>13</v>
      </c>
      <c r="B16" s="43">
        <v>45881</v>
      </c>
      <c r="C16" s="44" t="s">
        <v>11</v>
      </c>
      <c r="D16" s="27" t="s">
        <v>8</v>
      </c>
      <c r="E16" s="45">
        <v>259</v>
      </c>
      <c r="F16" s="46" t="s">
        <v>25</v>
      </c>
      <c r="G16" s="37"/>
      <c r="I16" s="21"/>
      <c r="J16" s="21"/>
      <c r="K16" s="23"/>
    </row>
    <row r="17" spans="1:11" x14ac:dyDescent="0.3">
      <c r="A17" s="27">
        <v>14</v>
      </c>
      <c r="B17" s="43">
        <v>45881</v>
      </c>
      <c r="C17" s="44" t="s">
        <v>11</v>
      </c>
      <c r="D17" s="27" t="s">
        <v>8</v>
      </c>
      <c r="E17" s="45">
        <v>310</v>
      </c>
      <c r="F17" s="46" t="s">
        <v>25</v>
      </c>
      <c r="G17" s="37"/>
      <c r="I17" s="21"/>
      <c r="J17" s="21"/>
      <c r="K17" s="23"/>
    </row>
    <row r="18" spans="1:11" x14ac:dyDescent="0.3">
      <c r="A18" s="27">
        <v>15</v>
      </c>
      <c r="B18" s="43">
        <v>45889</v>
      </c>
      <c r="C18" s="44" t="s">
        <v>11</v>
      </c>
      <c r="D18" s="27" t="s">
        <v>8</v>
      </c>
      <c r="E18" s="45">
        <v>552</v>
      </c>
      <c r="F18" s="46" t="s">
        <v>25</v>
      </c>
      <c r="G18" s="37"/>
      <c r="I18" s="21"/>
      <c r="J18" s="21"/>
      <c r="K18" s="23"/>
    </row>
    <row r="19" spans="1:11" x14ac:dyDescent="0.3">
      <c r="A19" s="27">
        <v>16</v>
      </c>
      <c r="B19" s="43">
        <v>45891</v>
      </c>
      <c r="C19" s="44" t="s">
        <v>11</v>
      </c>
      <c r="D19" s="27" t="s">
        <v>8</v>
      </c>
      <c r="E19" s="45">
        <v>450</v>
      </c>
      <c r="F19" s="46" t="s">
        <v>25</v>
      </c>
      <c r="G19" s="37"/>
      <c r="I19" s="21"/>
      <c r="J19" s="21"/>
      <c r="K19" s="23"/>
    </row>
    <row r="20" spans="1:11" x14ac:dyDescent="0.3">
      <c r="A20" s="27">
        <v>17</v>
      </c>
      <c r="B20" s="43">
        <v>45890</v>
      </c>
      <c r="C20" s="30" t="s">
        <v>146</v>
      </c>
      <c r="D20" s="27" t="s">
        <v>8</v>
      </c>
      <c r="E20" s="45">
        <v>190</v>
      </c>
      <c r="F20" s="46" t="s">
        <v>25</v>
      </c>
      <c r="G20" s="37"/>
      <c r="I20" s="21"/>
      <c r="J20" s="21"/>
      <c r="K20" s="23"/>
    </row>
    <row r="21" spans="1:11" x14ac:dyDescent="0.3">
      <c r="A21" s="27">
        <v>18</v>
      </c>
      <c r="B21" s="43">
        <v>45890</v>
      </c>
      <c r="C21" s="30" t="s">
        <v>147</v>
      </c>
      <c r="D21" s="27" t="s">
        <v>8</v>
      </c>
      <c r="E21" s="45">
        <v>70</v>
      </c>
      <c r="F21" s="46" t="s">
        <v>25</v>
      </c>
      <c r="G21" s="37"/>
      <c r="I21" s="21"/>
      <c r="J21" s="21"/>
      <c r="K21" s="23"/>
    </row>
    <row r="22" spans="1:11" x14ac:dyDescent="0.3">
      <c r="A22" s="27">
        <v>19</v>
      </c>
      <c r="B22" s="43">
        <v>45890</v>
      </c>
      <c r="C22" s="30" t="s">
        <v>148</v>
      </c>
      <c r="D22" s="27" t="s">
        <v>8</v>
      </c>
      <c r="E22" s="45">
        <v>486</v>
      </c>
      <c r="F22" s="46" t="s">
        <v>25</v>
      </c>
      <c r="G22" s="37"/>
      <c r="I22" s="21"/>
      <c r="J22" s="21"/>
      <c r="K22" s="23"/>
    </row>
    <row r="23" spans="1:11" x14ac:dyDescent="0.3">
      <c r="A23" s="27">
        <v>20</v>
      </c>
      <c r="B23" s="43">
        <v>45890</v>
      </c>
      <c r="C23" s="44" t="s">
        <v>149</v>
      </c>
      <c r="D23" s="27" t="s">
        <v>8</v>
      </c>
      <c r="E23" s="45">
        <v>617.5</v>
      </c>
      <c r="F23" s="46" t="s">
        <v>25</v>
      </c>
      <c r="G23" s="37"/>
      <c r="I23" s="21"/>
      <c r="J23" s="21"/>
      <c r="K23" s="23"/>
    </row>
    <row r="24" spans="1:11" x14ac:dyDescent="0.3">
      <c r="A24" s="27"/>
      <c r="B24" s="43"/>
      <c r="C24" s="44"/>
      <c r="D24" s="27"/>
      <c r="E24" s="45"/>
      <c r="F24" s="46"/>
      <c r="G24" s="37"/>
      <c r="I24" s="21"/>
      <c r="J24" s="21"/>
      <c r="K24" s="23"/>
    </row>
    <row r="25" spans="1:11" x14ac:dyDescent="0.3">
      <c r="A25" s="27"/>
      <c r="B25" s="43"/>
      <c r="C25" s="44"/>
      <c r="D25" s="27"/>
      <c r="E25" s="45"/>
      <c r="F25" s="46"/>
      <c r="G25" s="37"/>
      <c r="I25" s="21"/>
      <c r="J25" s="21"/>
      <c r="K25" s="23"/>
    </row>
    <row r="26" spans="1:11" x14ac:dyDescent="0.3">
      <c r="A26" s="27"/>
      <c r="B26" s="43"/>
      <c r="C26" s="44"/>
      <c r="D26" s="27"/>
      <c r="E26" s="45"/>
      <c r="F26" s="46"/>
      <c r="G26" s="37"/>
      <c r="I26" s="21"/>
      <c r="J26" s="21"/>
      <c r="K26" s="23"/>
    </row>
    <row r="27" spans="1:11" x14ac:dyDescent="0.3">
      <c r="A27" s="48"/>
      <c r="B27" s="48"/>
      <c r="C27" s="49" t="s">
        <v>12</v>
      </c>
      <c r="D27" s="48"/>
      <c r="E27" s="42">
        <f>SUM(E4:E26)</f>
        <v>13116.5</v>
      </c>
      <c r="F27" s="42"/>
      <c r="G27" s="37"/>
      <c r="I27" s="21"/>
      <c r="J27" s="24" t="s">
        <v>12</v>
      </c>
      <c r="K27" s="25">
        <f>SUM(K3:K20)</f>
        <v>13549</v>
      </c>
    </row>
    <row r="28" spans="1:11" x14ac:dyDescent="0.3">
      <c r="A28" s="37"/>
      <c r="B28" s="37"/>
      <c r="C28" s="50" t="s">
        <v>17</v>
      </c>
      <c r="D28" s="51"/>
      <c r="E28" s="51"/>
      <c r="F28" s="52"/>
      <c r="G28" s="37"/>
    </row>
    <row r="29" spans="1:11" x14ac:dyDescent="0.3">
      <c r="A29" s="37"/>
      <c r="B29" s="37"/>
      <c r="C29" s="38"/>
      <c r="D29" s="37"/>
      <c r="E29" s="37"/>
      <c r="F29" s="37"/>
      <c r="G29" s="37"/>
      <c r="I29" s="60" t="s">
        <v>104</v>
      </c>
      <c r="J29" s="60"/>
      <c r="K29" s="26">
        <f>E27-K27</f>
        <v>-432.5</v>
      </c>
    </row>
    <row r="30" spans="1:11" x14ac:dyDescent="0.3">
      <c r="A30" s="37"/>
      <c r="B30" s="37"/>
      <c r="C30" s="38"/>
      <c r="D30" s="37"/>
      <c r="E30" s="37"/>
      <c r="F30" s="37"/>
      <c r="G30" s="37"/>
      <c r="I30" s="60" t="s">
        <v>105</v>
      </c>
      <c r="J30" s="60"/>
      <c r="K30" s="31">
        <f>5000-(G2)</f>
        <v>-5.9999999997671694E-2</v>
      </c>
    </row>
    <row r="31" spans="1:11" x14ac:dyDescent="0.3">
      <c r="A31" s="37"/>
      <c r="B31" s="37"/>
      <c r="C31" s="38"/>
      <c r="D31" s="37"/>
      <c r="E31" s="37"/>
      <c r="F31" s="37"/>
      <c r="G31" s="37"/>
    </row>
    <row r="32" spans="1:11" x14ac:dyDescent="0.3">
      <c r="A32" s="37"/>
      <c r="B32" s="37"/>
      <c r="C32" s="38"/>
      <c r="D32" s="37"/>
      <c r="E32" s="37"/>
      <c r="F32" s="37"/>
      <c r="G32" s="37"/>
    </row>
    <row r="33" spans="1:7" x14ac:dyDescent="0.3">
      <c r="A33" s="37"/>
      <c r="B33" s="37"/>
      <c r="C33" s="38"/>
      <c r="D33" s="37"/>
      <c r="E33" s="37"/>
      <c r="F33" s="37"/>
      <c r="G33" s="37"/>
    </row>
    <row r="34" spans="1:7" x14ac:dyDescent="0.3">
      <c r="A34" s="37"/>
      <c r="B34" s="37"/>
      <c r="C34" s="38"/>
      <c r="D34" s="37"/>
      <c r="E34" s="37"/>
      <c r="F34" s="37"/>
      <c r="G34" s="37"/>
    </row>
    <row r="35" spans="1:7" x14ac:dyDescent="0.3">
      <c r="A35" s="37"/>
      <c r="B35" s="37"/>
      <c r="C35" s="38"/>
      <c r="D35" s="37"/>
      <c r="E35" s="37"/>
      <c r="F35" s="37"/>
      <c r="G35" s="37"/>
    </row>
    <row r="36" spans="1:7" x14ac:dyDescent="0.3">
      <c r="A36" s="37"/>
      <c r="B36" s="37"/>
      <c r="C36" s="38"/>
      <c r="D36" s="37"/>
      <c r="E36" s="53"/>
      <c r="F36" s="54"/>
      <c r="G36" s="37"/>
    </row>
    <row r="37" spans="1:7" x14ac:dyDescent="0.3">
      <c r="A37" s="37"/>
      <c r="B37" s="37"/>
      <c r="C37" s="38"/>
      <c r="D37" s="37"/>
      <c r="E37" s="53"/>
      <c r="F37" s="54"/>
      <c r="G37" s="37"/>
    </row>
  </sheetData>
  <mergeCells count="4">
    <mergeCell ref="I1:K1"/>
    <mergeCell ref="A3:E3"/>
    <mergeCell ref="I29:J29"/>
    <mergeCell ref="I30:J30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6AC62-24BE-4632-B712-DB4F17955852}">
  <dimension ref="A1:K37"/>
  <sheetViews>
    <sheetView workbookViewId="0">
      <selection activeCell="C19" sqref="C19"/>
    </sheetView>
  </sheetViews>
  <sheetFormatPr defaultRowHeight="14.4" x14ac:dyDescent="0.3"/>
  <cols>
    <col min="2" max="2" width="12.6640625" customWidth="1"/>
    <col min="3" max="3" width="64.44140625" customWidth="1"/>
    <col min="4" max="4" width="17.109375" customWidth="1"/>
    <col min="5" max="5" width="13.109375" customWidth="1"/>
    <col min="6" max="6" width="12.88671875" customWidth="1"/>
    <col min="7" max="7" width="14.44140625" customWidth="1"/>
    <col min="10" max="10" width="13.109375" customWidth="1"/>
    <col min="11" max="11" width="17" customWidth="1"/>
  </cols>
  <sheetData>
    <row r="1" spans="1:11" ht="15.6" x14ac:dyDescent="0.3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 x14ac:dyDescent="0.3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August25!G2-E27+K27</f>
        <v>3019.0599999999977</v>
      </c>
      <c r="I2" s="20" t="s">
        <v>42</v>
      </c>
      <c r="J2" s="20" t="s">
        <v>1</v>
      </c>
      <c r="K2" s="20" t="s">
        <v>88</v>
      </c>
    </row>
    <row r="3" spans="1:11" x14ac:dyDescent="0.3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45915</v>
      </c>
      <c r="K3" s="23">
        <v>8634</v>
      </c>
    </row>
    <row r="4" spans="1:11" x14ac:dyDescent="0.3">
      <c r="A4" s="27">
        <v>1</v>
      </c>
      <c r="B4" s="43">
        <v>45873</v>
      </c>
      <c r="C4" s="30" t="s">
        <v>148</v>
      </c>
      <c r="D4" s="27" t="s">
        <v>8</v>
      </c>
      <c r="E4" s="45">
        <v>232</v>
      </c>
      <c r="F4" s="46" t="s">
        <v>25</v>
      </c>
      <c r="G4" s="37"/>
      <c r="I4" s="21">
        <v>2</v>
      </c>
      <c r="J4" s="22">
        <v>45953</v>
      </c>
      <c r="K4" s="23">
        <v>2600</v>
      </c>
    </row>
    <row r="5" spans="1:11" x14ac:dyDescent="0.3">
      <c r="A5" s="27">
        <v>2</v>
      </c>
      <c r="B5" s="43">
        <v>45904</v>
      </c>
      <c r="C5" s="30" t="s">
        <v>150</v>
      </c>
      <c r="D5" s="27" t="s">
        <v>8</v>
      </c>
      <c r="E5" s="45">
        <v>208</v>
      </c>
      <c r="F5" s="46" t="s">
        <v>25</v>
      </c>
      <c r="G5" s="37"/>
      <c r="H5" s="17"/>
      <c r="I5" s="21"/>
      <c r="J5" s="22"/>
      <c r="K5" s="23"/>
    </row>
    <row r="6" spans="1:11" x14ac:dyDescent="0.3">
      <c r="A6" s="27">
        <v>3</v>
      </c>
      <c r="B6" s="43">
        <v>45905</v>
      </c>
      <c r="C6" s="44" t="s">
        <v>11</v>
      </c>
      <c r="D6" s="27" t="s">
        <v>8</v>
      </c>
      <c r="E6" s="45">
        <v>3642</v>
      </c>
      <c r="F6" s="46" t="s">
        <v>25</v>
      </c>
      <c r="G6" s="37"/>
      <c r="I6" s="21"/>
      <c r="J6" s="22"/>
      <c r="K6" s="23"/>
    </row>
    <row r="7" spans="1:11" x14ac:dyDescent="0.3">
      <c r="A7" s="27">
        <v>4</v>
      </c>
      <c r="B7" s="43">
        <v>45905</v>
      </c>
      <c r="C7" s="44" t="s">
        <v>151</v>
      </c>
      <c r="D7" s="27" t="s">
        <v>8</v>
      </c>
      <c r="E7" s="45">
        <v>1180</v>
      </c>
      <c r="F7" s="46" t="s">
        <v>25</v>
      </c>
      <c r="G7" s="37"/>
      <c r="I7" s="21"/>
      <c r="J7" s="21"/>
      <c r="K7" s="23"/>
    </row>
    <row r="8" spans="1:11" x14ac:dyDescent="0.3">
      <c r="A8" s="27">
        <v>5</v>
      </c>
      <c r="B8" s="43">
        <v>45905</v>
      </c>
      <c r="C8" s="44" t="s">
        <v>152</v>
      </c>
      <c r="D8" s="27" t="s">
        <v>8</v>
      </c>
      <c r="E8" s="45">
        <v>1180</v>
      </c>
      <c r="F8" s="46" t="s">
        <v>25</v>
      </c>
      <c r="G8" s="47"/>
      <c r="I8" s="21"/>
      <c r="J8" s="21"/>
      <c r="K8" s="23"/>
    </row>
    <row r="9" spans="1:11" x14ac:dyDescent="0.3">
      <c r="A9" s="27">
        <v>6</v>
      </c>
      <c r="B9" s="43">
        <v>45905</v>
      </c>
      <c r="C9" s="44" t="s">
        <v>153</v>
      </c>
      <c r="D9" s="27" t="s">
        <v>8</v>
      </c>
      <c r="E9" s="45">
        <v>1180</v>
      </c>
      <c r="F9" s="46" t="s">
        <v>25</v>
      </c>
      <c r="G9" s="37"/>
      <c r="I9" s="21"/>
      <c r="J9" s="21"/>
      <c r="K9" s="23"/>
    </row>
    <row r="10" spans="1:11" x14ac:dyDescent="0.3">
      <c r="A10" s="27">
        <v>7</v>
      </c>
      <c r="B10" s="43">
        <v>45912</v>
      </c>
      <c r="C10" s="30" t="s">
        <v>154</v>
      </c>
      <c r="D10" s="27" t="s">
        <v>8</v>
      </c>
      <c r="E10" s="45">
        <v>349</v>
      </c>
      <c r="F10" s="46" t="s">
        <v>25</v>
      </c>
      <c r="G10" s="37"/>
      <c r="I10" s="21"/>
      <c r="J10" s="21"/>
      <c r="K10" s="23"/>
    </row>
    <row r="11" spans="1:11" x14ac:dyDescent="0.3">
      <c r="A11" s="27">
        <v>8</v>
      </c>
      <c r="B11" s="43">
        <v>45912</v>
      </c>
      <c r="C11" s="30" t="s">
        <v>155</v>
      </c>
      <c r="D11" s="27" t="s">
        <v>8</v>
      </c>
      <c r="E11" s="45">
        <v>240</v>
      </c>
      <c r="F11" s="46" t="s">
        <v>25</v>
      </c>
      <c r="G11" s="37"/>
      <c r="I11" s="21"/>
      <c r="J11" s="21"/>
      <c r="K11" s="23"/>
    </row>
    <row r="12" spans="1:11" x14ac:dyDescent="0.3">
      <c r="A12" s="27">
        <v>9</v>
      </c>
      <c r="B12" s="43">
        <v>45912</v>
      </c>
      <c r="C12" s="30" t="s">
        <v>156</v>
      </c>
      <c r="D12" s="27" t="s">
        <v>8</v>
      </c>
      <c r="E12" s="45">
        <v>223</v>
      </c>
      <c r="F12" s="46" t="s">
        <v>25</v>
      </c>
      <c r="G12" s="37"/>
      <c r="I12" s="21"/>
      <c r="J12" s="21"/>
      <c r="K12" s="23"/>
    </row>
    <row r="13" spans="1:11" x14ac:dyDescent="0.3">
      <c r="A13" s="27">
        <v>10</v>
      </c>
      <c r="B13" s="43">
        <v>45915</v>
      </c>
      <c r="C13" s="44" t="s">
        <v>11</v>
      </c>
      <c r="D13" s="27" t="s">
        <v>8</v>
      </c>
      <c r="E13" s="45">
        <v>2317</v>
      </c>
      <c r="F13" s="46" t="s">
        <v>25</v>
      </c>
      <c r="G13" s="37"/>
      <c r="I13" s="21"/>
      <c r="J13" s="21"/>
      <c r="K13" s="23"/>
    </row>
    <row r="14" spans="1:11" x14ac:dyDescent="0.3">
      <c r="A14" s="27">
        <v>11</v>
      </c>
      <c r="B14" s="43">
        <v>45916</v>
      </c>
      <c r="C14" s="44" t="s">
        <v>157</v>
      </c>
      <c r="D14" s="27" t="s">
        <v>8</v>
      </c>
      <c r="E14" s="29">
        <v>295</v>
      </c>
      <c r="F14" s="46" t="s">
        <v>25</v>
      </c>
      <c r="G14" s="37"/>
      <c r="I14" s="21"/>
      <c r="J14" s="21"/>
      <c r="K14" s="23"/>
    </row>
    <row r="15" spans="1:11" x14ac:dyDescent="0.3">
      <c r="A15" s="27">
        <v>12</v>
      </c>
      <c r="B15" s="43">
        <v>45917</v>
      </c>
      <c r="C15" s="30" t="s">
        <v>158</v>
      </c>
      <c r="D15" s="27" t="s">
        <v>8</v>
      </c>
      <c r="E15" s="45">
        <v>188</v>
      </c>
      <c r="F15" s="46" t="s">
        <v>25</v>
      </c>
      <c r="G15" s="37"/>
      <c r="I15" s="21"/>
      <c r="J15" s="21"/>
      <c r="K15" s="23"/>
    </row>
    <row r="16" spans="1:11" x14ac:dyDescent="0.3">
      <c r="A16" s="27">
        <v>13</v>
      </c>
      <c r="B16" s="43">
        <v>45922</v>
      </c>
      <c r="C16" s="30" t="s">
        <v>159</v>
      </c>
      <c r="D16" s="27" t="s">
        <v>8</v>
      </c>
      <c r="E16" s="45">
        <v>203</v>
      </c>
      <c r="F16" s="46" t="s">
        <v>25</v>
      </c>
      <c r="G16" s="37"/>
      <c r="I16" s="21"/>
      <c r="J16" s="21"/>
      <c r="K16" s="23"/>
    </row>
    <row r="17" spans="1:11" x14ac:dyDescent="0.3">
      <c r="A17" s="27">
        <v>14</v>
      </c>
      <c r="B17" s="43">
        <v>45924</v>
      </c>
      <c r="C17" s="30" t="s">
        <v>159</v>
      </c>
      <c r="D17" s="27" t="s">
        <v>8</v>
      </c>
      <c r="E17" s="45">
        <v>178</v>
      </c>
      <c r="F17" s="46" t="s">
        <v>25</v>
      </c>
      <c r="G17" s="37"/>
      <c r="I17" s="21"/>
      <c r="J17" s="21"/>
      <c r="K17" s="23"/>
    </row>
    <row r="18" spans="1:11" x14ac:dyDescent="0.3">
      <c r="A18" s="27">
        <v>15</v>
      </c>
      <c r="B18" s="43">
        <v>45959</v>
      </c>
      <c r="C18" s="44" t="s">
        <v>11</v>
      </c>
      <c r="D18" s="27" t="s">
        <v>8</v>
      </c>
      <c r="E18" s="45">
        <v>1305</v>
      </c>
      <c r="F18" s="46" t="s">
        <v>25</v>
      </c>
      <c r="G18" s="37"/>
      <c r="I18" s="21"/>
      <c r="J18" s="21"/>
      <c r="K18" s="23"/>
    </row>
    <row r="19" spans="1:11" x14ac:dyDescent="0.3">
      <c r="A19" s="27">
        <v>16</v>
      </c>
      <c r="B19" s="43">
        <v>45929</v>
      </c>
      <c r="C19" s="44" t="s">
        <v>160</v>
      </c>
      <c r="D19" s="27" t="s">
        <v>8</v>
      </c>
      <c r="E19" s="45">
        <v>295</v>
      </c>
      <c r="F19" s="46" t="s">
        <v>25</v>
      </c>
      <c r="G19" s="37"/>
      <c r="I19" s="21"/>
      <c r="J19" s="21"/>
      <c r="K19" s="23"/>
    </row>
    <row r="20" spans="1:11" x14ac:dyDescent="0.3">
      <c r="A20" s="27"/>
      <c r="B20" s="43"/>
      <c r="C20" s="44"/>
      <c r="D20" s="27"/>
      <c r="E20" s="45"/>
      <c r="F20" s="46"/>
      <c r="G20" s="37"/>
      <c r="I20" s="21"/>
      <c r="J20" s="21"/>
      <c r="K20" s="23"/>
    </row>
    <row r="21" spans="1:11" x14ac:dyDescent="0.3">
      <c r="A21" s="27"/>
      <c r="B21" s="43"/>
      <c r="C21" s="44"/>
      <c r="D21" s="27"/>
      <c r="E21" s="45"/>
      <c r="F21" s="46"/>
      <c r="G21" s="37"/>
      <c r="I21" s="21"/>
      <c r="J21" s="21"/>
      <c r="K21" s="23"/>
    </row>
    <row r="22" spans="1:11" x14ac:dyDescent="0.3">
      <c r="A22" s="27"/>
      <c r="B22" s="43"/>
      <c r="C22" s="44"/>
      <c r="D22" s="27"/>
      <c r="E22" s="45"/>
      <c r="F22" s="46"/>
      <c r="G22" s="37"/>
      <c r="I22" s="21"/>
      <c r="J22" s="21"/>
      <c r="K22" s="23"/>
    </row>
    <row r="23" spans="1:11" x14ac:dyDescent="0.3">
      <c r="A23" s="27"/>
      <c r="B23" s="43"/>
      <c r="C23" s="44"/>
      <c r="D23" s="27"/>
      <c r="E23" s="45"/>
      <c r="F23" s="46"/>
      <c r="G23" s="37"/>
      <c r="I23" s="21"/>
      <c r="J23" s="21"/>
      <c r="K23" s="23"/>
    </row>
    <row r="24" spans="1:11" x14ac:dyDescent="0.3">
      <c r="A24" s="27"/>
      <c r="B24" s="43"/>
      <c r="C24" s="44"/>
      <c r="D24" s="27"/>
      <c r="E24" s="45"/>
      <c r="F24" s="46"/>
      <c r="G24" s="37"/>
      <c r="I24" s="21"/>
      <c r="J24" s="21"/>
      <c r="K24" s="23"/>
    </row>
    <row r="25" spans="1:11" x14ac:dyDescent="0.3">
      <c r="A25" s="27"/>
      <c r="B25" s="43"/>
      <c r="C25" s="44"/>
      <c r="D25" s="27"/>
      <c r="E25" s="45"/>
      <c r="F25" s="46"/>
      <c r="G25" s="37"/>
      <c r="I25" s="21"/>
      <c r="J25" s="21"/>
      <c r="K25" s="23"/>
    </row>
    <row r="26" spans="1:11" x14ac:dyDescent="0.3">
      <c r="A26" s="27"/>
      <c r="B26" s="43"/>
      <c r="C26" s="44"/>
      <c r="D26" s="27"/>
      <c r="E26" s="45"/>
      <c r="F26" s="46"/>
      <c r="G26" s="37"/>
      <c r="I26" s="21"/>
      <c r="J26" s="21"/>
      <c r="K26" s="23"/>
    </row>
    <row r="27" spans="1:11" x14ac:dyDescent="0.3">
      <c r="A27" s="48"/>
      <c r="B27" s="48"/>
      <c r="C27" s="49" t="s">
        <v>12</v>
      </c>
      <c r="D27" s="48"/>
      <c r="E27" s="42">
        <f>SUM(E4:E26)</f>
        <v>13215</v>
      </c>
      <c r="F27" s="42"/>
      <c r="G27" s="37"/>
      <c r="I27" s="21"/>
      <c r="J27" s="24" t="s">
        <v>12</v>
      </c>
      <c r="K27" s="25">
        <f>SUM(K3:K16)</f>
        <v>11234</v>
      </c>
    </row>
    <row r="28" spans="1:11" x14ac:dyDescent="0.3">
      <c r="A28" s="37"/>
      <c r="B28" s="37"/>
      <c r="C28" s="50" t="s">
        <v>17</v>
      </c>
      <c r="D28" s="51"/>
      <c r="E28" s="51"/>
      <c r="F28" s="52"/>
      <c r="G28" s="37"/>
    </row>
    <row r="29" spans="1:11" x14ac:dyDescent="0.3">
      <c r="A29" s="37"/>
      <c r="B29" s="37"/>
      <c r="C29" s="38"/>
      <c r="D29" s="37"/>
      <c r="E29" s="37"/>
      <c r="F29" s="37"/>
      <c r="G29" s="37"/>
      <c r="I29" s="60" t="s">
        <v>104</v>
      </c>
      <c r="J29" s="60"/>
      <c r="K29" s="26">
        <f>E27-K27</f>
        <v>1981</v>
      </c>
    </row>
    <row r="30" spans="1:11" x14ac:dyDescent="0.3">
      <c r="A30" s="37"/>
      <c r="B30" s="37"/>
      <c r="C30" s="38"/>
      <c r="D30" s="37"/>
      <c r="E30" s="37"/>
      <c r="F30" s="37"/>
      <c r="G30" s="37"/>
      <c r="I30" s="60" t="s">
        <v>105</v>
      </c>
      <c r="J30" s="60"/>
      <c r="K30" s="31">
        <f>5000-(G2)</f>
        <v>1980.9400000000023</v>
      </c>
    </row>
    <row r="31" spans="1:11" x14ac:dyDescent="0.3">
      <c r="A31" s="37"/>
      <c r="B31" s="37"/>
      <c r="C31" s="38"/>
      <c r="D31" s="37"/>
      <c r="E31" s="37"/>
      <c r="F31" s="37"/>
      <c r="G31" s="37"/>
    </row>
    <row r="32" spans="1:11" x14ac:dyDescent="0.3">
      <c r="A32" s="37"/>
      <c r="B32" s="37"/>
      <c r="C32" s="38"/>
      <c r="D32" s="37"/>
      <c r="E32" s="37"/>
      <c r="F32" s="37"/>
      <c r="G32" s="37"/>
    </row>
    <row r="33" spans="1:7" x14ac:dyDescent="0.3">
      <c r="A33" s="37"/>
      <c r="B33" s="37"/>
      <c r="C33" s="38"/>
      <c r="D33" s="37"/>
      <c r="E33" s="37"/>
      <c r="F33" s="37"/>
      <c r="G33" s="37"/>
    </row>
    <row r="34" spans="1:7" x14ac:dyDescent="0.3">
      <c r="A34" s="37"/>
      <c r="B34" s="37"/>
      <c r="C34" s="38"/>
      <c r="D34" s="37"/>
      <c r="E34" s="37"/>
      <c r="F34" s="37"/>
      <c r="G34" s="37"/>
    </row>
    <row r="35" spans="1:7" x14ac:dyDescent="0.3">
      <c r="A35" s="37"/>
      <c r="B35" s="37"/>
      <c r="C35" s="38"/>
      <c r="D35" s="37"/>
      <c r="E35" s="37"/>
      <c r="F35" s="37"/>
      <c r="G35" s="37"/>
    </row>
    <row r="36" spans="1:7" x14ac:dyDescent="0.3">
      <c r="A36" s="37"/>
      <c r="B36" s="37"/>
      <c r="C36" s="38"/>
      <c r="D36" s="37"/>
      <c r="E36" s="53"/>
      <c r="F36" s="54"/>
      <c r="G36" s="37"/>
    </row>
    <row r="37" spans="1:7" x14ac:dyDescent="0.3">
      <c r="A37" s="37"/>
      <c r="B37" s="37"/>
      <c r="C37" s="38"/>
      <c r="D37" s="37"/>
      <c r="E37" s="53"/>
      <c r="F37" s="54"/>
      <c r="G37" s="37"/>
    </row>
  </sheetData>
  <mergeCells count="4">
    <mergeCell ref="I1:K1"/>
    <mergeCell ref="A3:E3"/>
    <mergeCell ref="I29:J29"/>
    <mergeCell ref="I30:J3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8D8B8-BBFF-4736-8017-4C730C3CE0D5}">
  <dimension ref="A1:K37"/>
  <sheetViews>
    <sheetView workbookViewId="0">
      <selection activeCell="C13" sqref="C13:E13"/>
    </sheetView>
  </sheetViews>
  <sheetFormatPr defaultRowHeight="14.4" x14ac:dyDescent="0.3"/>
  <cols>
    <col min="2" max="2" width="9.5546875" bestFit="1" customWidth="1"/>
    <col min="3" max="3" width="60.5546875" bestFit="1" customWidth="1"/>
    <col min="4" max="4" width="13" bestFit="1" customWidth="1"/>
    <col min="5" max="5" width="11.88671875" bestFit="1" customWidth="1"/>
    <col min="6" max="6" width="7.109375" bestFit="1" customWidth="1"/>
    <col min="7" max="7" width="16.5546875" bestFit="1" customWidth="1"/>
    <col min="10" max="10" width="9.88671875" bestFit="1" customWidth="1"/>
    <col min="11" max="11" width="17" bestFit="1" customWidth="1"/>
  </cols>
  <sheetData>
    <row r="1" spans="1:11" ht="15.6" x14ac:dyDescent="0.3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 x14ac:dyDescent="0.3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'Sep25'!G2-E27+K27</f>
        <v>3462.0599999999977</v>
      </c>
      <c r="I2" s="20" t="s">
        <v>42</v>
      </c>
      <c r="J2" s="20" t="s">
        <v>1</v>
      </c>
      <c r="K2" s="20" t="s">
        <v>88</v>
      </c>
    </row>
    <row r="3" spans="1:11" x14ac:dyDescent="0.3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45933</v>
      </c>
      <c r="K3" s="23">
        <v>178</v>
      </c>
    </row>
    <row r="4" spans="1:11" x14ac:dyDescent="0.3">
      <c r="A4" s="27">
        <v>1</v>
      </c>
      <c r="B4" s="43">
        <v>45933</v>
      </c>
      <c r="C4" s="44" t="s">
        <v>11</v>
      </c>
      <c r="D4" s="27" t="s">
        <v>8</v>
      </c>
      <c r="E4" s="45">
        <v>5754</v>
      </c>
      <c r="F4" s="46" t="s">
        <v>25</v>
      </c>
      <c r="G4" s="37"/>
      <c r="I4" s="21">
        <v>2</v>
      </c>
      <c r="J4" s="22">
        <v>45937</v>
      </c>
      <c r="K4" s="23">
        <v>10042</v>
      </c>
    </row>
    <row r="5" spans="1:11" x14ac:dyDescent="0.3">
      <c r="A5" s="27">
        <v>2</v>
      </c>
      <c r="B5" s="43">
        <v>45933</v>
      </c>
      <c r="C5" s="44" t="s">
        <v>11</v>
      </c>
      <c r="D5" s="27" t="s">
        <v>8</v>
      </c>
      <c r="E5" s="45">
        <v>328</v>
      </c>
      <c r="F5" s="46" t="s">
        <v>25</v>
      </c>
      <c r="G5" s="37"/>
      <c r="H5" s="17"/>
      <c r="I5" s="21">
        <v>3</v>
      </c>
      <c r="J5" s="22">
        <v>45957</v>
      </c>
      <c r="K5" s="23">
        <v>2766</v>
      </c>
    </row>
    <row r="6" spans="1:11" x14ac:dyDescent="0.3">
      <c r="A6" s="27">
        <v>3</v>
      </c>
      <c r="B6" s="43">
        <v>45933</v>
      </c>
      <c r="C6" s="44" t="s">
        <v>161</v>
      </c>
      <c r="D6" s="27" t="s">
        <v>8</v>
      </c>
      <c r="E6" s="45">
        <v>1180</v>
      </c>
      <c r="F6" s="46" t="s">
        <v>25</v>
      </c>
      <c r="G6" s="37"/>
      <c r="I6" s="21"/>
      <c r="J6" s="22"/>
      <c r="K6" s="23"/>
    </row>
    <row r="7" spans="1:11" x14ac:dyDescent="0.3">
      <c r="A7" s="27">
        <v>4</v>
      </c>
      <c r="B7" s="43">
        <v>45933</v>
      </c>
      <c r="C7" s="44" t="s">
        <v>162</v>
      </c>
      <c r="D7" s="27" t="s">
        <v>8</v>
      </c>
      <c r="E7" s="45">
        <v>1180</v>
      </c>
      <c r="F7" s="46" t="s">
        <v>25</v>
      </c>
      <c r="G7" s="37"/>
      <c r="I7" s="21"/>
      <c r="J7" s="21"/>
      <c r="K7" s="23"/>
    </row>
    <row r="8" spans="1:11" x14ac:dyDescent="0.3">
      <c r="A8" s="27">
        <v>5</v>
      </c>
      <c r="B8" s="43">
        <v>45937</v>
      </c>
      <c r="C8" s="44" t="s">
        <v>163</v>
      </c>
      <c r="D8" s="27" t="s">
        <v>8</v>
      </c>
      <c r="E8" s="45">
        <v>80</v>
      </c>
      <c r="F8" s="46" t="s">
        <v>25</v>
      </c>
      <c r="G8" s="47"/>
      <c r="I8" s="21"/>
      <c r="J8" s="21"/>
      <c r="K8" s="23"/>
    </row>
    <row r="9" spans="1:11" x14ac:dyDescent="0.3">
      <c r="A9" s="27">
        <v>6</v>
      </c>
      <c r="B9" s="43">
        <v>45937</v>
      </c>
      <c r="C9" s="44" t="s">
        <v>164</v>
      </c>
      <c r="D9" s="27" t="s">
        <v>8</v>
      </c>
      <c r="E9" s="45">
        <v>200</v>
      </c>
      <c r="F9" s="46" t="s">
        <v>25</v>
      </c>
      <c r="G9" s="37"/>
      <c r="I9" s="21"/>
      <c r="J9" s="21"/>
      <c r="K9" s="23"/>
    </row>
    <row r="10" spans="1:11" x14ac:dyDescent="0.3">
      <c r="A10" s="27">
        <v>7</v>
      </c>
      <c r="B10" s="43">
        <v>45937</v>
      </c>
      <c r="C10" s="30" t="s">
        <v>165</v>
      </c>
      <c r="D10" s="27" t="s">
        <v>8</v>
      </c>
      <c r="E10" s="45">
        <v>242</v>
      </c>
      <c r="F10" s="46" t="s">
        <v>25</v>
      </c>
      <c r="G10" s="37"/>
      <c r="I10" s="21"/>
      <c r="J10" s="21"/>
      <c r="K10" s="23"/>
    </row>
    <row r="11" spans="1:11" x14ac:dyDescent="0.3">
      <c r="A11" s="27">
        <v>8</v>
      </c>
      <c r="B11" s="43">
        <v>45937</v>
      </c>
      <c r="C11" s="30" t="s">
        <v>166</v>
      </c>
      <c r="D11" s="27" t="s">
        <v>8</v>
      </c>
      <c r="E11" s="45">
        <v>440</v>
      </c>
      <c r="F11" s="46" t="s">
        <v>25</v>
      </c>
      <c r="G11" s="37"/>
      <c r="I11" s="21"/>
      <c r="J11" s="21"/>
      <c r="K11" s="23"/>
    </row>
    <row r="12" spans="1:11" x14ac:dyDescent="0.3">
      <c r="A12" s="27">
        <v>9</v>
      </c>
      <c r="B12" s="43">
        <v>45938</v>
      </c>
      <c r="C12" s="44" t="s">
        <v>167</v>
      </c>
      <c r="D12" s="27" t="s">
        <v>8</v>
      </c>
      <c r="E12" s="45">
        <v>188</v>
      </c>
      <c r="F12" s="46" t="s">
        <v>25</v>
      </c>
      <c r="G12" s="37"/>
      <c r="I12" s="21"/>
      <c r="J12" s="21"/>
      <c r="K12" s="23"/>
    </row>
    <row r="13" spans="1:11" x14ac:dyDescent="0.3">
      <c r="A13" s="27">
        <v>10</v>
      </c>
      <c r="B13" s="43">
        <v>45946</v>
      </c>
      <c r="C13" s="44" t="s">
        <v>168</v>
      </c>
      <c r="D13" s="27" t="s">
        <v>8</v>
      </c>
      <c r="E13" s="29">
        <v>295</v>
      </c>
      <c r="F13" s="46" t="s">
        <v>25</v>
      </c>
      <c r="G13" s="37"/>
      <c r="I13" s="21"/>
      <c r="J13" s="21"/>
      <c r="K13" s="23"/>
    </row>
    <row r="14" spans="1:11" x14ac:dyDescent="0.3">
      <c r="A14" s="27">
        <v>11</v>
      </c>
      <c r="B14" s="43">
        <v>45946</v>
      </c>
      <c r="C14" s="44" t="s">
        <v>11</v>
      </c>
      <c r="D14" s="27" t="s">
        <v>8</v>
      </c>
      <c r="E14" s="29">
        <v>1132</v>
      </c>
      <c r="F14" s="46" t="s">
        <v>25</v>
      </c>
      <c r="G14" s="37"/>
      <c r="I14" s="21"/>
      <c r="J14" s="21"/>
      <c r="K14" s="23"/>
    </row>
    <row r="15" spans="1:11" x14ac:dyDescent="0.3">
      <c r="A15" s="27">
        <v>12</v>
      </c>
      <c r="B15" s="43">
        <v>45946</v>
      </c>
      <c r="C15" s="44" t="s">
        <v>11</v>
      </c>
      <c r="D15" s="27" t="s">
        <v>8</v>
      </c>
      <c r="E15" s="45">
        <v>189</v>
      </c>
      <c r="F15" s="46" t="s">
        <v>25</v>
      </c>
      <c r="G15" s="37"/>
      <c r="I15" s="21"/>
      <c r="J15" s="21"/>
      <c r="K15" s="23"/>
    </row>
    <row r="16" spans="1:11" x14ac:dyDescent="0.3">
      <c r="A16" s="27">
        <v>13</v>
      </c>
      <c r="B16" s="43">
        <v>45947</v>
      </c>
      <c r="C16" s="44" t="s">
        <v>169</v>
      </c>
      <c r="D16" s="27" t="s">
        <v>8</v>
      </c>
      <c r="E16" s="45">
        <v>170</v>
      </c>
      <c r="F16" s="46" t="s">
        <v>25</v>
      </c>
      <c r="G16" s="37"/>
      <c r="I16" s="21"/>
      <c r="J16" s="21"/>
      <c r="K16" s="23"/>
    </row>
    <row r="17" spans="1:11" x14ac:dyDescent="0.3">
      <c r="A17" s="27">
        <v>14</v>
      </c>
      <c r="B17" s="43">
        <v>45948</v>
      </c>
      <c r="C17" s="44" t="s">
        <v>170</v>
      </c>
      <c r="D17" s="27" t="s">
        <v>8</v>
      </c>
      <c r="E17" s="45">
        <v>220</v>
      </c>
      <c r="F17" s="46" t="s">
        <v>25</v>
      </c>
      <c r="G17" s="37"/>
      <c r="I17" s="21"/>
      <c r="J17" s="21"/>
      <c r="K17" s="23"/>
    </row>
    <row r="18" spans="1:11" x14ac:dyDescent="0.3">
      <c r="A18" s="27">
        <v>15</v>
      </c>
      <c r="B18" s="43">
        <v>45950</v>
      </c>
      <c r="C18" s="44" t="s">
        <v>171</v>
      </c>
      <c r="D18" s="27" t="s">
        <v>8</v>
      </c>
      <c r="E18" s="45">
        <v>755</v>
      </c>
      <c r="F18" s="46" t="s">
        <v>25</v>
      </c>
      <c r="G18" s="37"/>
      <c r="I18" s="21"/>
      <c r="J18" s="21"/>
      <c r="K18" s="23"/>
    </row>
    <row r="19" spans="1:11" x14ac:dyDescent="0.3">
      <c r="A19" s="27">
        <v>16</v>
      </c>
      <c r="B19" s="43">
        <v>45950</v>
      </c>
      <c r="C19" s="44" t="s">
        <v>171</v>
      </c>
      <c r="D19" s="27" t="s">
        <v>8</v>
      </c>
      <c r="E19" s="45">
        <v>190</v>
      </c>
      <c r="F19" s="46" t="s">
        <v>25</v>
      </c>
      <c r="G19" s="37"/>
      <c r="I19" s="21"/>
      <c r="J19" s="21"/>
      <c r="K19" s="23"/>
    </row>
    <row r="20" spans="1:11" x14ac:dyDescent="0.3">
      <c r="A20" s="27"/>
      <c r="B20" s="43"/>
      <c r="C20" s="44"/>
      <c r="D20" s="27"/>
      <c r="E20" s="45"/>
      <c r="F20" s="46"/>
      <c r="G20" s="37"/>
      <c r="I20" s="21"/>
      <c r="J20" s="21"/>
      <c r="K20" s="23"/>
    </row>
    <row r="21" spans="1:11" x14ac:dyDescent="0.3">
      <c r="A21" s="27"/>
      <c r="B21" s="43"/>
      <c r="C21" s="44"/>
      <c r="D21" s="27"/>
      <c r="E21" s="45"/>
      <c r="F21" s="46"/>
      <c r="G21" s="37"/>
      <c r="I21" s="21"/>
      <c r="J21" s="21"/>
      <c r="K21" s="23"/>
    </row>
    <row r="22" spans="1:11" x14ac:dyDescent="0.3">
      <c r="A22" s="27"/>
      <c r="B22" s="43"/>
      <c r="C22" s="44"/>
      <c r="D22" s="27"/>
      <c r="E22" s="45"/>
      <c r="F22" s="46"/>
      <c r="G22" s="37"/>
      <c r="I22" s="21"/>
      <c r="J22" s="21"/>
      <c r="K22" s="23"/>
    </row>
    <row r="23" spans="1:11" x14ac:dyDescent="0.3">
      <c r="A23" s="27"/>
      <c r="B23" s="43"/>
      <c r="C23" s="44"/>
      <c r="D23" s="27"/>
      <c r="E23" s="45"/>
      <c r="F23" s="46"/>
      <c r="G23" s="37"/>
      <c r="I23" s="21"/>
      <c r="J23" s="21"/>
      <c r="K23" s="23"/>
    </row>
    <row r="24" spans="1:11" x14ac:dyDescent="0.3">
      <c r="A24" s="27"/>
      <c r="B24" s="43"/>
      <c r="C24" s="44"/>
      <c r="D24" s="27"/>
      <c r="E24" s="45"/>
      <c r="F24" s="46"/>
      <c r="G24" s="37"/>
      <c r="I24" s="21"/>
      <c r="J24" s="21"/>
      <c r="K24" s="23"/>
    </row>
    <row r="25" spans="1:11" x14ac:dyDescent="0.3">
      <c r="A25" s="27"/>
      <c r="B25" s="43"/>
      <c r="C25" s="44"/>
      <c r="D25" s="27"/>
      <c r="E25" s="45"/>
      <c r="F25" s="46"/>
      <c r="G25" s="37"/>
      <c r="I25" s="21"/>
      <c r="J25" s="21"/>
      <c r="K25" s="23"/>
    </row>
    <row r="26" spans="1:11" x14ac:dyDescent="0.3">
      <c r="A26" s="27"/>
      <c r="B26" s="43"/>
      <c r="C26" s="44"/>
      <c r="D26" s="27"/>
      <c r="E26" s="45"/>
      <c r="F26" s="46"/>
      <c r="G26" s="37"/>
      <c r="I26" s="21"/>
      <c r="J26" s="21"/>
      <c r="K26" s="23"/>
    </row>
    <row r="27" spans="1:11" x14ac:dyDescent="0.3">
      <c r="A27" s="48"/>
      <c r="B27" s="48"/>
      <c r="C27" s="49" t="s">
        <v>12</v>
      </c>
      <c r="D27" s="48"/>
      <c r="E27" s="42">
        <f>SUM(E4:E26)</f>
        <v>12543</v>
      </c>
      <c r="F27" s="42"/>
      <c r="G27" s="37"/>
      <c r="I27" s="21"/>
      <c r="J27" s="24" t="s">
        <v>12</v>
      </c>
      <c r="K27" s="25">
        <f>SUM(K3:K16)</f>
        <v>12986</v>
      </c>
    </row>
    <row r="28" spans="1:11" x14ac:dyDescent="0.3">
      <c r="A28" s="37"/>
      <c r="B28" s="37"/>
      <c r="C28" s="50" t="s">
        <v>17</v>
      </c>
      <c r="D28" s="51"/>
      <c r="E28" s="51"/>
      <c r="F28" s="52"/>
      <c r="G28" s="37"/>
    </row>
    <row r="29" spans="1:11" x14ac:dyDescent="0.3">
      <c r="A29" s="37"/>
      <c r="B29" s="37"/>
      <c r="C29" s="38"/>
      <c r="D29" s="37"/>
      <c r="E29" s="37"/>
      <c r="F29" s="37"/>
      <c r="G29" s="37"/>
      <c r="I29" s="60" t="s">
        <v>104</v>
      </c>
      <c r="J29" s="60"/>
      <c r="K29" s="26">
        <f>E27-K27</f>
        <v>-443</v>
      </c>
    </row>
    <row r="30" spans="1:11" x14ac:dyDescent="0.3">
      <c r="A30" s="37"/>
      <c r="B30" s="37"/>
      <c r="C30" s="38"/>
      <c r="D30" s="37"/>
      <c r="E30" s="37"/>
      <c r="F30" s="37"/>
      <c r="G30" s="37"/>
      <c r="I30" s="60" t="s">
        <v>105</v>
      </c>
      <c r="J30" s="60"/>
      <c r="K30" s="31">
        <f>5000-(G2)</f>
        <v>1537.9400000000023</v>
      </c>
    </row>
    <row r="31" spans="1:11" x14ac:dyDescent="0.3">
      <c r="A31" s="37"/>
      <c r="B31" s="37"/>
      <c r="C31" s="38"/>
      <c r="D31" s="37"/>
      <c r="E31" s="37"/>
      <c r="F31" s="37"/>
      <c r="G31" s="37"/>
    </row>
    <row r="32" spans="1:11" x14ac:dyDescent="0.3">
      <c r="A32" s="37"/>
      <c r="B32" s="37"/>
      <c r="C32" s="38"/>
      <c r="D32" s="37"/>
      <c r="E32" s="37"/>
      <c r="F32" s="37"/>
      <c r="G32" s="37"/>
    </row>
    <row r="33" spans="1:7" x14ac:dyDescent="0.3">
      <c r="A33" s="37"/>
      <c r="B33" s="37"/>
      <c r="C33" s="38"/>
      <c r="D33" s="37"/>
      <c r="E33" s="37"/>
      <c r="F33" s="37"/>
      <c r="G33" s="37"/>
    </row>
    <row r="34" spans="1:7" x14ac:dyDescent="0.3">
      <c r="A34" s="37"/>
      <c r="B34" s="37"/>
      <c r="C34" s="38"/>
      <c r="D34" s="37"/>
      <c r="E34" s="37"/>
      <c r="F34" s="37"/>
      <c r="G34" s="37"/>
    </row>
    <row r="35" spans="1:7" x14ac:dyDescent="0.3">
      <c r="A35" s="37"/>
      <c r="B35" s="37"/>
      <c r="C35" s="38"/>
      <c r="D35" s="37"/>
      <c r="E35" s="37"/>
      <c r="F35" s="37"/>
      <c r="G35" s="37"/>
    </row>
    <row r="36" spans="1:7" x14ac:dyDescent="0.3">
      <c r="A36" s="37"/>
      <c r="B36" s="37"/>
      <c r="C36" s="38"/>
      <c r="D36" s="37"/>
      <c r="E36" s="53"/>
      <c r="F36" s="54"/>
      <c r="G36" s="37"/>
    </row>
    <row r="37" spans="1:7" x14ac:dyDescent="0.3">
      <c r="A37" s="37"/>
      <c r="B37" s="37"/>
      <c r="C37" s="38"/>
      <c r="D37" s="37"/>
      <c r="E37" s="53"/>
      <c r="F37" s="54"/>
      <c r="G37" s="37"/>
    </row>
  </sheetData>
  <mergeCells count="4">
    <mergeCell ref="I1:K1"/>
    <mergeCell ref="A3:E3"/>
    <mergeCell ref="I29:J29"/>
    <mergeCell ref="I30:J30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A9AC5-5465-4CCB-9675-5F068657EC6E}">
  <dimension ref="A1:K37"/>
  <sheetViews>
    <sheetView workbookViewId="0">
      <selection activeCell="K16" sqref="K16"/>
    </sheetView>
  </sheetViews>
  <sheetFormatPr defaultRowHeight="14.4" x14ac:dyDescent="0.3"/>
  <cols>
    <col min="2" max="2" width="11.109375" customWidth="1"/>
    <col min="3" max="3" width="58.5546875" customWidth="1"/>
    <col min="4" max="4" width="12.88671875" customWidth="1"/>
    <col min="7" max="7" width="18.6640625" customWidth="1"/>
    <col min="10" max="10" width="10.33203125" bestFit="1" customWidth="1"/>
    <col min="11" max="11" width="17.6640625" customWidth="1"/>
  </cols>
  <sheetData>
    <row r="1" spans="1:11" ht="15.6" x14ac:dyDescent="0.3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 x14ac:dyDescent="0.3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'Oct25'!G2-E27+K27</f>
        <v>4439.5699999999979</v>
      </c>
      <c r="I2" s="20" t="s">
        <v>42</v>
      </c>
      <c r="J2" s="20" t="s">
        <v>1</v>
      </c>
      <c r="K2" s="20" t="s">
        <v>88</v>
      </c>
    </row>
    <row r="3" spans="1:11" x14ac:dyDescent="0.3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45964</v>
      </c>
      <c r="K3" s="23">
        <v>1538</v>
      </c>
    </row>
    <row r="4" spans="1:11" x14ac:dyDescent="0.3">
      <c r="A4" s="27">
        <v>1</v>
      </c>
      <c r="B4" s="43">
        <v>45965</v>
      </c>
      <c r="C4" s="44" t="s">
        <v>11</v>
      </c>
      <c r="D4" s="27" t="s">
        <v>8</v>
      </c>
      <c r="E4" s="45">
        <v>4922</v>
      </c>
      <c r="F4" s="46" t="s">
        <v>25</v>
      </c>
      <c r="G4" s="37"/>
      <c r="I4" s="21">
        <v>2</v>
      </c>
      <c r="J4" s="22">
        <v>45973</v>
      </c>
      <c r="K4" s="23">
        <v>7756</v>
      </c>
    </row>
    <row r="5" spans="1:11" x14ac:dyDescent="0.3">
      <c r="A5" s="27">
        <v>2</v>
      </c>
      <c r="B5" s="43">
        <v>45968</v>
      </c>
      <c r="C5" s="44" t="s">
        <v>172</v>
      </c>
      <c r="D5" s="27" t="s">
        <v>8</v>
      </c>
      <c r="E5" s="45">
        <v>1019</v>
      </c>
      <c r="F5" s="46" t="s">
        <v>25</v>
      </c>
      <c r="G5" s="37"/>
      <c r="H5" s="17"/>
      <c r="I5" s="21">
        <v>3</v>
      </c>
      <c r="J5" s="22">
        <v>45986</v>
      </c>
      <c r="K5" s="23">
        <v>1781</v>
      </c>
    </row>
    <row r="6" spans="1:11" x14ac:dyDescent="0.3">
      <c r="A6" s="27">
        <v>3</v>
      </c>
      <c r="B6" s="43">
        <v>45968</v>
      </c>
      <c r="C6" s="44" t="s">
        <v>173</v>
      </c>
      <c r="D6" s="27" t="s">
        <v>8</v>
      </c>
      <c r="E6" s="45">
        <v>1180</v>
      </c>
      <c r="F6" s="46" t="s">
        <v>25</v>
      </c>
      <c r="G6" s="37"/>
      <c r="I6" s="21"/>
      <c r="J6" s="22">
        <v>45978</v>
      </c>
      <c r="K6" s="23">
        <v>1740</v>
      </c>
    </row>
    <row r="7" spans="1:11" x14ac:dyDescent="0.3">
      <c r="A7" s="27">
        <v>4</v>
      </c>
      <c r="B7" s="43">
        <v>45968</v>
      </c>
      <c r="C7" s="44" t="s">
        <v>174</v>
      </c>
      <c r="D7" s="27" t="s">
        <v>8</v>
      </c>
      <c r="E7" s="45">
        <v>635.49</v>
      </c>
      <c r="F7" s="46" t="s">
        <v>25</v>
      </c>
      <c r="G7" s="37"/>
      <c r="I7" s="21"/>
      <c r="J7" s="21"/>
      <c r="K7" s="23"/>
    </row>
    <row r="8" spans="1:11" x14ac:dyDescent="0.3">
      <c r="A8" s="27">
        <v>5</v>
      </c>
      <c r="B8" s="43">
        <v>45971</v>
      </c>
      <c r="C8" s="44" t="s">
        <v>175</v>
      </c>
      <c r="D8" s="27" t="s">
        <v>8</v>
      </c>
      <c r="E8" s="45">
        <v>1180</v>
      </c>
      <c r="F8" s="46" t="s">
        <v>25</v>
      </c>
      <c r="G8" s="47"/>
      <c r="I8" s="21"/>
      <c r="J8" s="21"/>
      <c r="K8" s="23"/>
    </row>
    <row r="9" spans="1:11" x14ac:dyDescent="0.3">
      <c r="A9" s="27">
        <v>6</v>
      </c>
      <c r="B9" s="43">
        <v>45972</v>
      </c>
      <c r="C9" s="44" t="s">
        <v>176</v>
      </c>
      <c r="D9" s="27" t="s">
        <v>8</v>
      </c>
      <c r="E9" s="45">
        <v>46</v>
      </c>
      <c r="F9" s="46" t="s">
        <v>25</v>
      </c>
      <c r="G9" s="37"/>
      <c r="I9" s="21"/>
      <c r="J9" s="21"/>
      <c r="K9" s="23"/>
    </row>
    <row r="10" spans="1:11" x14ac:dyDescent="0.3">
      <c r="A10" s="27">
        <v>7</v>
      </c>
      <c r="B10" s="43">
        <v>45972</v>
      </c>
      <c r="C10" s="44" t="s">
        <v>177</v>
      </c>
      <c r="D10" s="27" t="s">
        <v>8</v>
      </c>
      <c r="E10" s="45">
        <v>116</v>
      </c>
      <c r="F10" s="46" t="s">
        <v>25</v>
      </c>
      <c r="G10" s="37"/>
      <c r="I10" s="21"/>
      <c r="J10" s="21"/>
      <c r="K10" s="23"/>
    </row>
    <row r="11" spans="1:11" x14ac:dyDescent="0.3">
      <c r="A11" s="27">
        <v>8</v>
      </c>
      <c r="B11" s="43">
        <v>45972</v>
      </c>
      <c r="C11" s="44" t="s">
        <v>177</v>
      </c>
      <c r="D11" s="27" t="s">
        <v>8</v>
      </c>
      <c r="E11" s="45">
        <v>230</v>
      </c>
      <c r="F11" s="46" t="s">
        <v>25</v>
      </c>
      <c r="G11" s="37"/>
      <c r="I11" s="21"/>
      <c r="J11" s="21"/>
      <c r="K11" s="23"/>
    </row>
    <row r="12" spans="1:11" x14ac:dyDescent="0.3">
      <c r="A12" s="27">
        <v>9</v>
      </c>
      <c r="B12" s="43">
        <v>45972</v>
      </c>
      <c r="C12" s="44" t="s">
        <v>178</v>
      </c>
      <c r="D12" s="27" t="s">
        <v>8</v>
      </c>
      <c r="E12" s="45">
        <v>168</v>
      </c>
      <c r="F12" s="46" t="s">
        <v>25</v>
      </c>
      <c r="G12" s="37"/>
      <c r="I12" s="21"/>
      <c r="J12" s="21"/>
      <c r="K12" s="23"/>
    </row>
    <row r="13" spans="1:11" x14ac:dyDescent="0.3">
      <c r="A13" s="27">
        <v>10</v>
      </c>
      <c r="B13" s="43">
        <v>45979</v>
      </c>
      <c r="C13" s="44" t="s">
        <v>179</v>
      </c>
      <c r="D13" s="27" t="s">
        <v>8</v>
      </c>
      <c r="E13" s="29">
        <v>178</v>
      </c>
      <c r="F13" s="46" t="s">
        <v>25</v>
      </c>
      <c r="G13" s="37"/>
      <c r="I13" s="21"/>
      <c r="J13" s="21"/>
      <c r="K13" s="23"/>
    </row>
    <row r="14" spans="1:11" x14ac:dyDescent="0.3">
      <c r="A14" s="27">
        <v>11</v>
      </c>
      <c r="B14" s="43">
        <v>45981</v>
      </c>
      <c r="C14" s="44" t="s">
        <v>180</v>
      </c>
      <c r="D14" s="27" t="s">
        <v>8</v>
      </c>
      <c r="E14" s="29">
        <v>60</v>
      </c>
      <c r="F14" s="46" t="s">
        <v>25</v>
      </c>
      <c r="G14" s="37"/>
      <c r="I14" s="21"/>
      <c r="J14" s="21"/>
      <c r="K14" s="23"/>
    </row>
    <row r="15" spans="1:11" x14ac:dyDescent="0.3">
      <c r="A15" s="27">
        <v>12</v>
      </c>
      <c r="B15" s="43">
        <v>45981</v>
      </c>
      <c r="C15" s="44" t="s">
        <v>179</v>
      </c>
      <c r="D15" s="27" t="s">
        <v>8</v>
      </c>
      <c r="E15" s="45">
        <v>188</v>
      </c>
      <c r="F15" s="46" t="s">
        <v>25</v>
      </c>
      <c r="G15" s="37"/>
      <c r="I15" s="21"/>
      <c r="J15" s="21"/>
      <c r="K15" s="23"/>
    </row>
    <row r="16" spans="1:11" x14ac:dyDescent="0.3">
      <c r="A16" s="27">
        <v>13</v>
      </c>
      <c r="B16" s="43">
        <v>45982</v>
      </c>
      <c r="C16" s="44" t="s">
        <v>181</v>
      </c>
      <c r="D16" s="27" t="s">
        <v>8</v>
      </c>
      <c r="E16" s="45">
        <v>1060</v>
      </c>
      <c r="F16" s="46" t="s">
        <v>25</v>
      </c>
      <c r="G16" s="37"/>
      <c r="I16" s="21"/>
      <c r="J16" s="21"/>
      <c r="K16" s="23"/>
    </row>
    <row r="17" spans="1:11" x14ac:dyDescent="0.3">
      <c r="A17" s="27">
        <v>14</v>
      </c>
      <c r="B17" s="43">
        <v>45982</v>
      </c>
      <c r="C17" s="44" t="s">
        <v>182</v>
      </c>
      <c r="D17" s="27" t="s">
        <v>8</v>
      </c>
      <c r="E17" s="45">
        <v>295</v>
      </c>
      <c r="F17" s="46" t="s">
        <v>25</v>
      </c>
      <c r="G17" s="37"/>
      <c r="I17" s="21"/>
      <c r="J17" s="21"/>
      <c r="K17" s="23"/>
    </row>
    <row r="18" spans="1:11" x14ac:dyDescent="0.3">
      <c r="A18" s="27">
        <v>15</v>
      </c>
      <c r="B18" s="43">
        <v>45982</v>
      </c>
      <c r="C18" s="44" t="s">
        <v>183</v>
      </c>
      <c r="D18" s="27" t="s">
        <v>8</v>
      </c>
      <c r="E18" s="45">
        <v>60</v>
      </c>
      <c r="F18" s="46" t="s">
        <v>25</v>
      </c>
      <c r="G18" s="37"/>
      <c r="I18" s="21"/>
      <c r="J18" s="21"/>
      <c r="K18" s="23"/>
    </row>
    <row r="19" spans="1:11" x14ac:dyDescent="0.3">
      <c r="A19" s="27">
        <v>16</v>
      </c>
      <c r="B19" s="43">
        <v>45989</v>
      </c>
      <c r="C19" s="44" t="s">
        <v>184</v>
      </c>
      <c r="D19" s="27" t="s">
        <v>8</v>
      </c>
      <c r="E19" s="45">
        <v>500</v>
      </c>
      <c r="F19" s="46" t="s">
        <v>25</v>
      </c>
      <c r="G19" s="37"/>
      <c r="I19" s="21"/>
      <c r="J19" s="21"/>
      <c r="K19" s="23"/>
    </row>
    <row r="20" spans="1:11" x14ac:dyDescent="0.3">
      <c r="A20" s="27"/>
      <c r="B20" s="43"/>
      <c r="C20" s="44"/>
      <c r="D20" s="27"/>
      <c r="E20" s="45"/>
      <c r="F20" s="46"/>
      <c r="G20" s="37"/>
      <c r="I20" s="21"/>
      <c r="J20" s="21"/>
      <c r="K20" s="23"/>
    </row>
    <row r="21" spans="1:11" x14ac:dyDescent="0.3">
      <c r="A21" s="27"/>
      <c r="B21" s="43"/>
      <c r="C21" s="44"/>
      <c r="D21" s="27"/>
      <c r="E21" s="45"/>
      <c r="F21" s="46"/>
      <c r="G21" s="37"/>
      <c r="I21" s="21"/>
      <c r="J21" s="21"/>
      <c r="K21" s="23"/>
    </row>
    <row r="22" spans="1:11" x14ac:dyDescent="0.3">
      <c r="A22" s="27"/>
      <c r="B22" s="43"/>
      <c r="C22" s="44"/>
      <c r="D22" s="27"/>
      <c r="E22" s="45"/>
      <c r="F22" s="46"/>
      <c r="G22" s="37"/>
      <c r="I22" s="21"/>
      <c r="J22" s="21"/>
      <c r="K22" s="23"/>
    </row>
    <row r="23" spans="1:11" x14ac:dyDescent="0.3">
      <c r="A23" s="27"/>
      <c r="B23" s="43"/>
      <c r="C23" s="44"/>
      <c r="D23" s="27"/>
      <c r="E23" s="45"/>
      <c r="F23" s="46"/>
      <c r="G23" s="37"/>
      <c r="I23" s="21"/>
      <c r="J23" s="21"/>
      <c r="K23" s="23"/>
    </row>
    <row r="24" spans="1:11" x14ac:dyDescent="0.3">
      <c r="A24" s="27"/>
      <c r="B24" s="43"/>
      <c r="C24" s="44"/>
      <c r="D24" s="27"/>
      <c r="E24" s="45"/>
      <c r="F24" s="46"/>
      <c r="G24" s="37"/>
      <c r="I24" s="21"/>
      <c r="J24" s="21"/>
      <c r="K24" s="23"/>
    </row>
    <row r="25" spans="1:11" x14ac:dyDescent="0.3">
      <c r="A25" s="27"/>
      <c r="B25" s="43"/>
      <c r="C25" s="44"/>
      <c r="D25" s="27"/>
      <c r="E25" s="45"/>
      <c r="F25" s="46"/>
      <c r="G25" s="37"/>
      <c r="I25" s="21"/>
      <c r="J25" s="21"/>
      <c r="K25" s="23"/>
    </row>
    <row r="26" spans="1:11" x14ac:dyDescent="0.3">
      <c r="A26" s="27"/>
      <c r="B26" s="43"/>
      <c r="C26" s="44"/>
      <c r="D26" s="27"/>
      <c r="E26" s="45"/>
      <c r="F26" s="46"/>
      <c r="G26" s="37"/>
      <c r="I26" s="21"/>
      <c r="J26" s="21"/>
      <c r="K26" s="23"/>
    </row>
    <row r="27" spans="1:11" x14ac:dyDescent="0.3">
      <c r="A27" s="48"/>
      <c r="B27" s="48"/>
      <c r="C27" s="49" t="s">
        <v>12</v>
      </c>
      <c r="D27" s="48"/>
      <c r="E27" s="42">
        <f>SUM(E4:E26)</f>
        <v>11837.49</v>
      </c>
      <c r="F27" s="42"/>
      <c r="G27" s="37"/>
      <c r="I27" s="21"/>
      <c r="J27" s="24" t="s">
        <v>12</v>
      </c>
      <c r="K27" s="25">
        <f>SUM(K3:K16)</f>
        <v>12815</v>
      </c>
    </row>
    <row r="28" spans="1:11" x14ac:dyDescent="0.3">
      <c r="A28" s="37"/>
      <c r="B28" s="37"/>
      <c r="C28" s="50" t="s">
        <v>17</v>
      </c>
      <c r="D28" s="51"/>
      <c r="E28" s="51"/>
      <c r="F28" s="52"/>
      <c r="G28" s="37"/>
    </row>
    <row r="29" spans="1:11" x14ac:dyDescent="0.3">
      <c r="A29" s="37"/>
      <c r="B29" s="37"/>
      <c r="C29" s="38"/>
      <c r="D29" s="37"/>
      <c r="E29" s="37"/>
      <c r="F29" s="37"/>
      <c r="G29" s="37"/>
      <c r="I29" s="60" t="s">
        <v>104</v>
      </c>
      <c r="J29" s="60"/>
      <c r="K29" s="26">
        <f>E27-K27</f>
        <v>-977.51000000000022</v>
      </c>
    </row>
    <row r="30" spans="1:11" x14ac:dyDescent="0.3">
      <c r="A30" s="37"/>
      <c r="B30" s="37"/>
      <c r="C30" s="38"/>
      <c r="D30" s="37"/>
      <c r="E30" s="37"/>
      <c r="F30" s="37"/>
      <c r="G30" s="37"/>
      <c r="I30" s="60" t="s">
        <v>105</v>
      </c>
      <c r="J30" s="60"/>
      <c r="K30" s="31">
        <f>5000-(G2)</f>
        <v>560.43000000000211</v>
      </c>
    </row>
    <row r="31" spans="1:11" x14ac:dyDescent="0.3">
      <c r="A31" s="37"/>
      <c r="B31" s="37"/>
      <c r="C31" s="38"/>
      <c r="D31" s="37"/>
      <c r="E31" s="37"/>
      <c r="F31" s="37"/>
      <c r="G31" s="37"/>
    </row>
    <row r="32" spans="1:11" x14ac:dyDescent="0.3">
      <c r="A32" s="37"/>
      <c r="B32" s="37"/>
      <c r="C32" s="38"/>
      <c r="D32" s="37"/>
      <c r="E32" s="37"/>
      <c r="F32" s="37"/>
      <c r="G32" s="37"/>
    </row>
    <row r="33" spans="1:7" x14ac:dyDescent="0.3">
      <c r="A33" s="37"/>
      <c r="B33" s="37"/>
      <c r="C33" s="38"/>
      <c r="D33" s="37"/>
      <c r="E33" s="37"/>
      <c r="F33" s="37"/>
      <c r="G33" s="37"/>
    </row>
    <row r="34" spans="1:7" x14ac:dyDescent="0.3">
      <c r="A34" s="37"/>
      <c r="B34" s="37"/>
      <c r="C34" s="38"/>
      <c r="D34" s="37"/>
      <c r="E34" s="37"/>
      <c r="F34" s="37"/>
      <c r="G34" s="37"/>
    </row>
    <row r="35" spans="1:7" x14ac:dyDescent="0.3">
      <c r="A35" s="37"/>
      <c r="B35" s="37"/>
      <c r="C35" s="38"/>
      <c r="D35" s="37"/>
      <c r="E35" s="37"/>
      <c r="F35" s="37"/>
      <c r="G35" s="37"/>
    </row>
    <row r="36" spans="1:7" x14ac:dyDescent="0.3">
      <c r="A36" s="37"/>
      <c r="B36" s="37"/>
      <c r="C36" s="38"/>
      <c r="D36" s="37"/>
      <c r="E36" s="53"/>
      <c r="F36" s="54"/>
      <c r="G36" s="37"/>
    </row>
    <row r="37" spans="1:7" x14ac:dyDescent="0.3">
      <c r="A37" s="37"/>
      <c r="B37" s="37"/>
      <c r="C37" s="38"/>
      <c r="D37" s="37"/>
      <c r="E37" s="53"/>
      <c r="F37" s="54"/>
      <c r="G37" s="37"/>
    </row>
  </sheetData>
  <mergeCells count="4">
    <mergeCell ref="I1:K1"/>
    <mergeCell ref="A3:E3"/>
    <mergeCell ref="I29:J29"/>
    <mergeCell ref="I30:J30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FCF9B-E43B-451E-AC2F-46AD63D91C72}">
  <dimension ref="A1:K37"/>
  <sheetViews>
    <sheetView workbookViewId="0">
      <selection activeCell="C14" sqref="C14"/>
    </sheetView>
  </sheetViews>
  <sheetFormatPr defaultRowHeight="14.4" x14ac:dyDescent="0.3"/>
  <cols>
    <col min="1" max="1" width="7.5546875" customWidth="1"/>
    <col min="2" max="2" width="13.33203125" customWidth="1"/>
    <col min="3" max="3" width="62.88671875" customWidth="1"/>
    <col min="4" max="4" width="19.109375" customWidth="1"/>
    <col min="5" max="5" width="13.6640625" customWidth="1"/>
    <col min="6" max="6" width="11.33203125" customWidth="1"/>
    <col min="7" max="7" width="20" customWidth="1"/>
    <col min="8" max="8" width="4.88671875" customWidth="1"/>
    <col min="10" max="10" width="13.6640625" customWidth="1"/>
    <col min="11" max="11" width="16.44140625" customWidth="1"/>
  </cols>
  <sheetData>
    <row r="1" spans="1:11" ht="15.6" x14ac:dyDescent="0.3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 x14ac:dyDescent="0.3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'Nov25'!G2-E27+K27</f>
        <v>3144.5699999999979</v>
      </c>
      <c r="I2" s="20" t="s">
        <v>42</v>
      </c>
      <c r="J2" s="20" t="s">
        <v>1</v>
      </c>
      <c r="K2" s="20" t="s">
        <v>88</v>
      </c>
    </row>
    <row r="3" spans="1:11" x14ac:dyDescent="0.3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46000</v>
      </c>
      <c r="K3" s="23">
        <v>9534</v>
      </c>
    </row>
    <row r="4" spans="1:11" x14ac:dyDescent="0.3">
      <c r="A4" s="27">
        <v>1</v>
      </c>
      <c r="B4" s="43">
        <v>45992</v>
      </c>
      <c r="C4" s="44" t="s">
        <v>11</v>
      </c>
      <c r="D4" s="27" t="s">
        <v>8</v>
      </c>
      <c r="E4" s="45">
        <v>4902</v>
      </c>
      <c r="F4" s="46" t="s">
        <v>25</v>
      </c>
      <c r="G4" s="37"/>
      <c r="I4" s="21">
        <v>2</v>
      </c>
      <c r="J4" s="22">
        <v>46014</v>
      </c>
      <c r="K4" s="23">
        <v>2191</v>
      </c>
    </row>
    <row r="5" spans="1:11" x14ac:dyDescent="0.3">
      <c r="A5" s="27">
        <v>2</v>
      </c>
      <c r="B5" s="43">
        <v>45992</v>
      </c>
      <c r="C5" s="44" t="s">
        <v>185</v>
      </c>
      <c r="D5" s="27" t="s">
        <v>8</v>
      </c>
      <c r="E5" s="45">
        <v>751</v>
      </c>
      <c r="F5" s="46" t="s">
        <v>25</v>
      </c>
      <c r="G5" s="37"/>
      <c r="H5" s="17"/>
      <c r="I5" s="21">
        <v>3</v>
      </c>
      <c r="J5" s="22">
        <v>46021</v>
      </c>
      <c r="K5" s="23">
        <v>295</v>
      </c>
    </row>
    <row r="6" spans="1:11" x14ac:dyDescent="0.3">
      <c r="A6" s="27">
        <v>3</v>
      </c>
      <c r="B6" s="43">
        <v>45995</v>
      </c>
      <c r="C6" s="44" t="s">
        <v>186</v>
      </c>
      <c r="D6" s="27" t="s">
        <v>8</v>
      </c>
      <c r="E6" s="45">
        <v>341</v>
      </c>
      <c r="F6" s="46" t="s">
        <v>25</v>
      </c>
      <c r="G6" s="37"/>
      <c r="I6" s="21">
        <v>4</v>
      </c>
      <c r="J6" s="22">
        <v>46011</v>
      </c>
      <c r="K6" s="23">
        <v>220</v>
      </c>
    </row>
    <row r="7" spans="1:11" x14ac:dyDescent="0.3">
      <c r="A7" s="27">
        <v>4</v>
      </c>
      <c r="B7" s="43">
        <v>45996</v>
      </c>
      <c r="C7" s="44" t="s">
        <v>187</v>
      </c>
      <c r="D7" s="27" t="s">
        <v>8</v>
      </c>
      <c r="E7" s="45">
        <v>1180</v>
      </c>
      <c r="F7" s="46" t="s">
        <v>25</v>
      </c>
      <c r="G7" s="37"/>
      <c r="I7" s="21">
        <v>5</v>
      </c>
      <c r="J7" s="22">
        <v>45995</v>
      </c>
      <c r="K7" s="23">
        <v>560</v>
      </c>
    </row>
    <row r="8" spans="1:11" x14ac:dyDescent="0.3">
      <c r="A8" s="27">
        <v>5</v>
      </c>
      <c r="B8" s="43">
        <v>45996</v>
      </c>
      <c r="C8" s="44" t="s">
        <v>188</v>
      </c>
      <c r="D8" s="27" t="s">
        <v>8</v>
      </c>
      <c r="E8" s="45">
        <v>1180</v>
      </c>
      <c r="F8" s="46" t="s">
        <v>25</v>
      </c>
      <c r="G8" s="47"/>
      <c r="I8" s="21"/>
      <c r="J8" s="21"/>
      <c r="K8" s="23"/>
    </row>
    <row r="9" spans="1:11" x14ac:dyDescent="0.3">
      <c r="A9" s="27">
        <v>6</v>
      </c>
      <c r="B9" s="43">
        <v>45996</v>
      </c>
      <c r="C9" s="44" t="s">
        <v>189</v>
      </c>
      <c r="D9" s="27" t="s">
        <v>8</v>
      </c>
      <c r="E9" s="45">
        <v>1180</v>
      </c>
      <c r="F9" s="46" t="s">
        <v>25</v>
      </c>
      <c r="G9" s="37"/>
      <c r="I9" s="21"/>
      <c r="J9" s="21"/>
      <c r="K9" s="23"/>
    </row>
    <row r="10" spans="1:11" x14ac:dyDescent="0.3">
      <c r="A10" s="27">
        <v>7</v>
      </c>
      <c r="B10" s="43">
        <v>46003</v>
      </c>
      <c r="C10" s="44" t="s">
        <v>190</v>
      </c>
      <c r="D10" s="27" t="s">
        <v>8</v>
      </c>
      <c r="E10" s="45">
        <v>220</v>
      </c>
      <c r="F10" s="46" t="s">
        <v>25</v>
      </c>
      <c r="G10" s="37"/>
      <c r="I10" s="21"/>
      <c r="J10" s="21"/>
      <c r="K10" s="23"/>
    </row>
    <row r="11" spans="1:11" x14ac:dyDescent="0.3">
      <c r="A11" s="27">
        <v>8</v>
      </c>
      <c r="B11" s="43">
        <v>46009</v>
      </c>
      <c r="C11" s="44" t="s">
        <v>191</v>
      </c>
      <c r="D11" s="27" t="s">
        <v>8</v>
      </c>
      <c r="E11" s="45">
        <v>1690</v>
      </c>
      <c r="F11" s="46" t="s">
        <v>25</v>
      </c>
      <c r="G11" s="37"/>
      <c r="I11" s="21"/>
      <c r="J11" s="21"/>
      <c r="K11" s="23"/>
    </row>
    <row r="12" spans="1:11" x14ac:dyDescent="0.3">
      <c r="A12" s="27">
        <v>9</v>
      </c>
      <c r="B12" s="43">
        <v>46009</v>
      </c>
      <c r="C12" s="44" t="s">
        <v>192</v>
      </c>
      <c r="D12" s="27" t="s">
        <v>8</v>
      </c>
      <c r="E12" s="45">
        <v>261</v>
      </c>
      <c r="F12" s="46" t="s">
        <v>25</v>
      </c>
      <c r="G12" s="37"/>
      <c r="I12" s="21"/>
      <c r="J12" s="21"/>
      <c r="K12" s="23"/>
    </row>
    <row r="13" spans="1:11" x14ac:dyDescent="0.3">
      <c r="A13" s="27">
        <v>10</v>
      </c>
      <c r="B13" s="43">
        <v>46010</v>
      </c>
      <c r="C13" s="44" t="s">
        <v>193</v>
      </c>
      <c r="D13" s="27" t="s">
        <v>8</v>
      </c>
      <c r="E13" s="29">
        <v>60</v>
      </c>
      <c r="F13" s="46" t="s">
        <v>25</v>
      </c>
      <c r="G13" s="37"/>
      <c r="I13" s="21"/>
      <c r="J13" s="21"/>
      <c r="K13" s="23"/>
    </row>
    <row r="14" spans="1:11" x14ac:dyDescent="0.3">
      <c r="A14" s="27">
        <v>11</v>
      </c>
      <c r="B14" s="43">
        <v>46010</v>
      </c>
      <c r="C14" s="44" t="s">
        <v>194</v>
      </c>
      <c r="D14" s="27" t="s">
        <v>8</v>
      </c>
      <c r="E14" s="29">
        <v>180</v>
      </c>
      <c r="F14" s="46" t="s">
        <v>25</v>
      </c>
      <c r="G14" s="37"/>
      <c r="I14" s="21"/>
      <c r="J14" s="21"/>
      <c r="K14" s="23"/>
    </row>
    <row r="15" spans="1:11" x14ac:dyDescent="0.3">
      <c r="A15" s="27">
        <v>12</v>
      </c>
      <c r="B15" s="43">
        <v>46016</v>
      </c>
      <c r="C15" s="44" t="s">
        <v>195</v>
      </c>
      <c r="D15" s="27" t="s">
        <v>8</v>
      </c>
      <c r="E15" s="45">
        <v>295</v>
      </c>
      <c r="F15" s="46" t="s">
        <v>25</v>
      </c>
      <c r="G15" s="37"/>
      <c r="I15" s="21"/>
      <c r="J15" s="21"/>
      <c r="K15" s="23"/>
    </row>
    <row r="16" spans="1:11" x14ac:dyDescent="0.3">
      <c r="A16" s="27">
        <v>13</v>
      </c>
      <c r="B16" s="43">
        <v>46022</v>
      </c>
      <c r="C16" s="44" t="s">
        <v>196</v>
      </c>
      <c r="D16" s="27" t="s">
        <v>8</v>
      </c>
      <c r="E16" s="45">
        <v>1500</v>
      </c>
      <c r="F16" s="46" t="s">
        <v>25</v>
      </c>
      <c r="G16" s="37"/>
      <c r="I16" s="21"/>
      <c r="J16" s="21"/>
      <c r="K16" s="23"/>
    </row>
    <row r="17" spans="1:11" x14ac:dyDescent="0.3">
      <c r="A17" s="27">
        <v>14</v>
      </c>
      <c r="B17" s="43">
        <v>46022</v>
      </c>
      <c r="C17" s="44" t="s">
        <v>197</v>
      </c>
      <c r="D17" s="27" t="s">
        <v>8</v>
      </c>
      <c r="E17" s="45">
        <v>355</v>
      </c>
      <c r="F17" s="46" t="s">
        <v>25</v>
      </c>
      <c r="G17" s="37"/>
      <c r="I17" s="21"/>
      <c r="J17" s="21"/>
      <c r="K17" s="23"/>
    </row>
    <row r="18" spans="1:11" x14ac:dyDescent="0.3">
      <c r="A18" s="27"/>
      <c r="B18" s="43"/>
      <c r="C18" s="44"/>
      <c r="D18" s="27"/>
      <c r="E18" s="45"/>
      <c r="F18" s="46"/>
      <c r="G18" s="37"/>
      <c r="I18" s="21"/>
      <c r="J18" s="21"/>
      <c r="K18" s="23"/>
    </row>
    <row r="19" spans="1:11" x14ac:dyDescent="0.3">
      <c r="A19" s="27"/>
      <c r="B19" s="43"/>
      <c r="C19" s="44"/>
      <c r="D19" s="27"/>
      <c r="E19" s="45"/>
      <c r="F19" s="46"/>
      <c r="G19" s="37"/>
      <c r="I19" s="21"/>
      <c r="J19" s="21"/>
      <c r="K19" s="23"/>
    </row>
    <row r="20" spans="1:11" x14ac:dyDescent="0.3">
      <c r="A20" s="27"/>
      <c r="B20" s="43"/>
      <c r="C20" s="44"/>
      <c r="D20" s="27"/>
      <c r="E20" s="45"/>
      <c r="F20" s="46"/>
      <c r="G20" s="37"/>
      <c r="I20" s="21"/>
      <c r="J20" s="21"/>
      <c r="K20" s="23"/>
    </row>
    <row r="21" spans="1:11" x14ac:dyDescent="0.3">
      <c r="A21" s="27"/>
      <c r="B21" s="43"/>
      <c r="C21" s="44"/>
      <c r="D21" s="27"/>
      <c r="E21" s="45"/>
      <c r="F21" s="46"/>
      <c r="G21" s="37"/>
      <c r="I21" s="21"/>
      <c r="J21" s="21"/>
      <c r="K21" s="23"/>
    </row>
    <row r="22" spans="1:11" x14ac:dyDescent="0.3">
      <c r="A22" s="27"/>
      <c r="B22" s="43"/>
      <c r="C22" s="44"/>
      <c r="D22" s="27"/>
      <c r="E22" s="45"/>
      <c r="F22" s="46"/>
      <c r="G22" s="37"/>
      <c r="I22" s="21"/>
      <c r="J22" s="21"/>
      <c r="K22" s="23"/>
    </row>
    <row r="23" spans="1:11" x14ac:dyDescent="0.3">
      <c r="A23" s="27"/>
      <c r="B23" s="43"/>
      <c r="C23" s="44"/>
      <c r="D23" s="27"/>
      <c r="E23" s="45"/>
      <c r="F23" s="46"/>
      <c r="G23" s="37"/>
      <c r="I23" s="21"/>
      <c r="J23" s="21"/>
      <c r="K23" s="23"/>
    </row>
    <row r="24" spans="1:11" x14ac:dyDescent="0.3">
      <c r="A24" s="27"/>
      <c r="B24" s="43"/>
      <c r="C24" s="44"/>
      <c r="D24" s="27"/>
      <c r="E24" s="45"/>
      <c r="F24" s="46"/>
      <c r="G24" s="37"/>
      <c r="I24" s="21"/>
      <c r="J24" s="21"/>
      <c r="K24" s="23"/>
    </row>
    <row r="25" spans="1:11" x14ac:dyDescent="0.3">
      <c r="A25" s="27"/>
      <c r="B25" s="43"/>
      <c r="C25" s="44"/>
      <c r="D25" s="27"/>
      <c r="E25" s="45"/>
      <c r="F25" s="46"/>
      <c r="G25" s="37"/>
      <c r="I25" s="21"/>
      <c r="J25" s="21"/>
      <c r="K25" s="23"/>
    </row>
    <row r="26" spans="1:11" x14ac:dyDescent="0.3">
      <c r="A26" s="27"/>
      <c r="B26" s="43"/>
      <c r="C26" s="44"/>
      <c r="D26" s="27"/>
      <c r="E26" s="45"/>
      <c r="F26" s="46"/>
      <c r="G26" s="37"/>
      <c r="I26" s="21"/>
      <c r="J26" s="21"/>
      <c r="K26" s="23"/>
    </row>
    <row r="27" spans="1:11" x14ac:dyDescent="0.3">
      <c r="A27" s="48"/>
      <c r="B27" s="48"/>
      <c r="C27" s="49" t="s">
        <v>12</v>
      </c>
      <c r="D27" s="48"/>
      <c r="E27" s="42">
        <f>SUM(E4:E26)</f>
        <v>14095</v>
      </c>
      <c r="F27" s="42"/>
      <c r="G27" s="37"/>
      <c r="I27" s="21"/>
      <c r="J27" s="24" t="s">
        <v>12</v>
      </c>
      <c r="K27" s="25">
        <f>SUM(K3:K16)</f>
        <v>12800</v>
      </c>
    </row>
    <row r="28" spans="1:11" x14ac:dyDescent="0.3">
      <c r="A28" s="37"/>
      <c r="B28" s="37"/>
      <c r="C28" s="50" t="s">
        <v>17</v>
      </c>
      <c r="D28" s="51"/>
      <c r="E28" s="51"/>
      <c r="F28" s="52"/>
      <c r="G28" s="37"/>
    </row>
    <row r="29" spans="1:11" x14ac:dyDescent="0.3">
      <c r="A29" s="37"/>
      <c r="B29" s="37"/>
      <c r="C29" s="38"/>
      <c r="D29" s="37"/>
      <c r="E29" s="37"/>
      <c r="F29" s="37"/>
      <c r="G29" s="37"/>
      <c r="I29" s="60" t="s">
        <v>104</v>
      </c>
      <c r="J29" s="60"/>
      <c r="K29" s="26">
        <f>E27-K27</f>
        <v>1295</v>
      </c>
    </row>
    <row r="30" spans="1:11" x14ac:dyDescent="0.3">
      <c r="A30" s="37"/>
      <c r="B30" s="37"/>
      <c r="C30" s="38"/>
      <c r="D30" s="37"/>
      <c r="E30" s="37"/>
      <c r="F30" s="37"/>
      <c r="G30" s="37"/>
      <c r="I30" s="60" t="s">
        <v>105</v>
      </c>
      <c r="J30" s="60"/>
      <c r="K30" s="31">
        <f>5000-(G2)</f>
        <v>1855.4300000000021</v>
      </c>
    </row>
    <row r="31" spans="1:11" x14ac:dyDescent="0.3">
      <c r="A31" s="37"/>
      <c r="B31" s="37"/>
      <c r="C31" s="38"/>
      <c r="D31" s="37"/>
      <c r="E31" s="37"/>
      <c r="F31" s="37"/>
      <c r="G31" s="37"/>
    </row>
    <row r="32" spans="1:11" x14ac:dyDescent="0.3">
      <c r="A32" s="37"/>
      <c r="B32" s="37"/>
      <c r="C32" s="38"/>
      <c r="D32" s="37"/>
      <c r="E32" s="37"/>
      <c r="F32" s="37"/>
      <c r="G32" s="37"/>
    </row>
    <row r="33" spans="1:7" x14ac:dyDescent="0.3">
      <c r="A33" s="37"/>
      <c r="B33" s="37"/>
      <c r="C33" s="38"/>
      <c r="D33" s="37"/>
      <c r="E33" s="37"/>
      <c r="F33" s="37"/>
      <c r="G33" s="37"/>
    </row>
    <row r="34" spans="1:7" x14ac:dyDescent="0.3">
      <c r="A34" s="37"/>
      <c r="B34" s="37"/>
      <c r="C34" s="38"/>
      <c r="D34" s="37"/>
      <c r="E34" s="37"/>
      <c r="F34" s="37"/>
      <c r="G34" s="37"/>
    </row>
    <row r="35" spans="1:7" x14ac:dyDescent="0.3">
      <c r="A35" s="37"/>
      <c r="B35" s="37"/>
      <c r="C35" s="38"/>
      <c r="D35" s="37"/>
      <c r="E35" s="37"/>
      <c r="F35" s="37"/>
      <c r="G35" s="37"/>
    </row>
    <row r="36" spans="1:7" x14ac:dyDescent="0.3">
      <c r="A36" s="37"/>
      <c r="B36" s="37"/>
      <c r="C36" s="38"/>
      <c r="D36" s="37"/>
      <c r="E36" s="53"/>
      <c r="F36" s="54"/>
      <c r="G36" s="37"/>
    </row>
    <row r="37" spans="1:7" x14ac:dyDescent="0.3">
      <c r="A37" s="37"/>
      <c r="B37" s="37"/>
      <c r="C37" s="38"/>
      <c r="D37" s="37"/>
      <c r="E37" s="53"/>
      <c r="F37" s="54"/>
      <c r="G37" s="37"/>
    </row>
  </sheetData>
  <mergeCells count="4">
    <mergeCell ref="I1:K1"/>
    <mergeCell ref="A3:E3"/>
    <mergeCell ref="I29:J29"/>
    <mergeCell ref="I30:J30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759B3-FE3B-4AB8-B3D2-D8ECD9D14400}">
  <dimension ref="A1:K37"/>
  <sheetViews>
    <sheetView workbookViewId="0">
      <selection activeCell="C10" sqref="C10:E10"/>
    </sheetView>
  </sheetViews>
  <sheetFormatPr defaultRowHeight="14.4" x14ac:dyDescent="0.3"/>
  <cols>
    <col min="2" max="2" width="12" customWidth="1"/>
    <col min="3" max="3" width="73.5546875" customWidth="1"/>
    <col min="4" max="4" width="15.44140625" customWidth="1"/>
    <col min="5" max="5" width="13.44140625" customWidth="1"/>
    <col min="6" max="6" width="11.88671875" customWidth="1"/>
    <col min="7" max="7" width="18.44140625" customWidth="1"/>
    <col min="10" max="10" width="10" bestFit="1" customWidth="1"/>
    <col min="11" max="11" width="15.6640625" customWidth="1"/>
  </cols>
  <sheetData>
    <row r="1" spans="1:11" ht="15.6" x14ac:dyDescent="0.3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 x14ac:dyDescent="0.3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'Dec25'!G2-E27+K27</f>
        <v>4440.5699999999979</v>
      </c>
      <c r="I2" s="20" t="s">
        <v>42</v>
      </c>
      <c r="J2" s="20" t="s">
        <v>1</v>
      </c>
      <c r="K2" s="20" t="s">
        <v>88</v>
      </c>
    </row>
    <row r="3" spans="1:11" x14ac:dyDescent="0.3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46034</v>
      </c>
      <c r="K3" s="23">
        <v>12890</v>
      </c>
    </row>
    <row r="4" spans="1:11" x14ac:dyDescent="0.3">
      <c r="A4" s="27">
        <v>1</v>
      </c>
      <c r="B4" s="43">
        <v>46024</v>
      </c>
      <c r="C4" s="44" t="s">
        <v>198</v>
      </c>
      <c r="D4" s="27" t="s">
        <v>8</v>
      </c>
      <c r="E4" s="45">
        <v>1180</v>
      </c>
      <c r="F4" s="46" t="s">
        <v>25</v>
      </c>
      <c r="G4" s="37"/>
      <c r="I4" s="21">
        <v>2</v>
      </c>
      <c r="J4" s="22">
        <v>46049</v>
      </c>
      <c r="K4" s="23">
        <v>1903</v>
      </c>
    </row>
    <row r="5" spans="1:11" x14ac:dyDescent="0.3">
      <c r="A5" s="27">
        <v>2</v>
      </c>
      <c r="B5" s="43">
        <v>46024</v>
      </c>
      <c r="C5" s="44" t="s">
        <v>199</v>
      </c>
      <c r="D5" s="27" t="s">
        <v>8</v>
      </c>
      <c r="E5" s="45">
        <v>1180</v>
      </c>
      <c r="F5" s="46" t="s">
        <v>25</v>
      </c>
      <c r="G5" s="37"/>
      <c r="H5" s="17"/>
      <c r="I5" s="21"/>
      <c r="J5" s="22"/>
      <c r="K5" s="23"/>
    </row>
    <row r="6" spans="1:11" x14ac:dyDescent="0.3">
      <c r="A6" s="27">
        <v>3</v>
      </c>
      <c r="B6" s="43">
        <v>46024</v>
      </c>
      <c r="C6" s="44" t="s">
        <v>200</v>
      </c>
      <c r="D6" s="27" t="s">
        <v>8</v>
      </c>
      <c r="E6" s="45">
        <v>1180</v>
      </c>
      <c r="F6" s="46" t="s">
        <v>25</v>
      </c>
      <c r="G6" s="37"/>
      <c r="I6" s="21"/>
      <c r="J6" s="22"/>
      <c r="K6" s="23"/>
    </row>
    <row r="7" spans="1:11" x14ac:dyDescent="0.3">
      <c r="A7" s="27">
        <v>4</v>
      </c>
      <c r="B7" s="43">
        <v>46027</v>
      </c>
      <c r="C7" s="44" t="s">
        <v>201</v>
      </c>
      <c r="D7" s="27" t="s">
        <v>8</v>
      </c>
      <c r="E7" s="45">
        <v>820</v>
      </c>
      <c r="F7" s="46" t="s">
        <v>25</v>
      </c>
      <c r="G7" s="37"/>
      <c r="I7" s="21"/>
      <c r="J7" s="21"/>
      <c r="K7" s="23"/>
    </row>
    <row r="8" spans="1:11" x14ac:dyDescent="0.3">
      <c r="A8" s="27">
        <v>5</v>
      </c>
      <c r="B8" s="43">
        <v>46027</v>
      </c>
      <c r="C8" s="44" t="s">
        <v>202</v>
      </c>
      <c r="D8" s="27" t="s">
        <v>8</v>
      </c>
      <c r="E8" s="45">
        <v>820</v>
      </c>
      <c r="F8" s="46" t="s">
        <v>25</v>
      </c>
      <c r="G8" s="47"/>
      <c r="I8" s="21"/>
      <c r="J8" s="21"/>
      <c r="K8" s="23"/>
    </row>
    <row r="9" spans="1:11" x14ac:dyDescent="0.3">
      <c r="A9" s="27">
        <v>6</v>
      </c>
      <c r="B9" s="43">
        <v>46027</v>
      </c>
      <c r="C9" s="44" t="s">
        <v>11</v>
      </c>
      <c r="D9" s="27" t="s">
        <v>8</v>
      </c>
      <c r="E9" s="45">
        <v>5265</v>
      </c>
      <c r="F9" s="46" t="s">
        <v>25</v>
      </c>
      <c r="G9" s="37"/>
      <c r="I9" s="21"/>
      <c r="J9" s="21"/>
      <c r="K9" s="23"/>
    </row>
    <row r="10" spans="1:11" x14ac:dyDescent="0.3">
      <c r="A10" s="27">
        <v>7</v>
      </c>
      <c r="B10" s="43">
        <v>46027</v>
      </c>
      <c r="C10" s="44" t="s">
        <v>203</v>
      </c>
      <c r="D10" s="27" t="s">
        <v>8</v>
      </c>
      <c r="E10" s="29">
        <v>295</v>
      </c>
      <c r="F10" s="46" t="s">
        <v>25</v>
      </c>
      <c r="G10" s="37"/>
      <c r="I10" s="21"/>
      <c r="J10" s="21"/>
      <c r="K10" s="23"/>
    </row>
    <row r="11" spans="1:11" x14ac:dyDescent="0.3">
      <c r="A11" s="27">
        <v>8</v>
      </c>
      <c r="B11" s="43">
        <v>46030</v>
      </c>
      <c r="C11" s="44" t="s">
        <v>204</v>
      </c>
      <c r="D11" s="27" t="s">
        <v>8</v>
      </c>
      <c r="E11" s="29">
        <v>295</v>
      </c>
      <c r="F11" s="46" t="s">
        <v>25</v>
      </c>
      <c r="G11" s="37"/>
      <c r="I11" s="21"/>
      <c r="J11" s="21"/>
      <c r="K11" s="23"/>
    </row>
    <row r="12" spans="1:11" x14ac:dyDescent="0.3">
      <c r="A12" s="27">
        <v>9</v>
      </c>
      <c r="B12" s="43">
        <v>46036</v>
      </c>
      <c r="C12" s="44" t="s">
        <v>205</v>
      </c>
      <c r="D12" s="27" t="s">
        <v>8</v>
      </c>
      <c r="E12" s="45">
        <v>275</v>
      </c>
      <c r="F12" s="46" t="s">
        <v>25</v>
      </c>
      <c r="G12" s="37"/>
      <c r="I12" s="21"/>
      <c r="J12" s="21"/>
      <c r="K12" s="23"/>
    </row>
    <row r="13" spans="1:11" x14ac:dyDescent="0.3">
      <c r="A13" s="27">
        <v>10</v>
      </c>
      <c r="B13" s="43">
        <v>46041</v>
      </c>
      <c r="C13" s="44" t="s">
        <v>206</v>
      </c>
      <c r="D13" s="27" t="s">
        <v>8</v>
      </c>
      <c r="E13" s="29">
        <v>295</v>
      </c>
      <c r="F13" s="46" t="s">
        <v>25</v>
      </c>
      <c r="G13" s="37"/>
      <c r="I13" s="21"/>
      <c r="J13" s="21"/>
      <c r="K13" s="23"/>
    </row>
    <row r="14" spans="1:11" x14ac:dyDescent="0.3">
      <c r="A14" s="27">
        <v>11</v>
      </c>
      <c r="B14" s="43">
        <v>46042</v>
      </c>
      <c r="C14" s="44" t="s">
        <v>207</v>
      </c>
      <c r="D14" s="27" t="s">
        <v>8</v>
      </c>
      <c r="E14" s="29">
        <v>738</v>
      </c>
      <c r="F14" s="46" t="s">
        <v>25</v>
      </c>
      <c r="G14" s="37"/>
      <c r="I14" s="21"/>
      <c r="J14" s="21"/>
      <c r="K14" s="23"/>
    </row>
    <row r="15" spans="1:11" x14ac:dyDescent="0.3">
      <c r="A15" s="27">
        <v>12</v>
      </c>
      <c r="B15" s="43">
        <v>46044</v>
      </c>
      <c r="C15" s="44" t="s">
        <v>11</v>
      </c>
      <c r="D15" s="27" t="s">
        <v>8</v>
      </c>
      <c r="E15" s="45">
        <v>596</v>
      </c>
      <c r="F15" s="46" t="s">
        <v>25</v>
      </c>
      <c r="G15" s="37"/>
      <c r="I15" s="21"/>
      <c r="J15" s="21"/>
      <c r="K15" s="23"/>
    </row>
    <row r="16" spans="1:11" x14ac:dyDescent="0.3">
      <c r="A16" s="27">
        <v>13</v>
      </c>
      <c r="B16" s="43">
        <v>46051</v>
      </c>
      <c r="C16" s="44" t="s">
        <v>11</v>
      </c>
      <c r="D16" s="27" t="s">
        <v>8</v>
      </c>
      <c r="E16" s="45">
        <v>360</v>
      </c>
      <c r="F16" s="46" t="s">
        <v>25</v>
      </c>
      <c r="G16" s="37"/>
      <c r="I16" s="21"/>
      <c r="J16" s="21"/>
      <c r="K16" s="23"/>
    </row>
    <row r="17" spans="1:11" x14ac:dyDescent="0.3">
      <c r="A17" s="27">
        <v>14</v>
      </c>
      <c r="B17" s="43">
        <v>46053</v>
      </c>
      <c r="C17" s="44" t="s">
        <v>208</v>
      </c>
      <c r="D17" s="27" t="s">
        <v>8</v>
      </c>
      <c r="E17" s="45">
        <v>198</v>
      </c>
      <c r="F17" s="46" t="s">
        <v>25</v>
      </c>
      <c r="G17" s="37"/>
      <c r="I17" s="21"/>
      <c r="J17" s="21"/>
      <c r="K17" s="23"/>
    </row>
    <row r="18" spans="1:11" x14ac:dyDescent="0.3">
      <c r="A18" s="27"/>
      <c r="B18" s="43"/>
      <c r="C18" s="44"/>
      <c r="D18" s="27"/>
      <c r="E18" s="45"/>
      <c r="F18" s="46"/>
      <c r="G18" s="37"/>
      <c r="I18" s="21"/>
      <c r="J18" s="21"/>
      <c r="K18" s="23"/>
    </row>
    <row r="19" spans="1:11" x14ac:dyDescent="0.3">
      <c r="A19" s="27"/>
      <c r="B19" s="43"/>
      <c r="C19" s="44"/>
      <c r="D19" s="27"/>
      <c r="E19" s="45"/>
      <c r="F19" s="46"/>
      <c r="G19" s="37"/>
      <c r="I19" s="21"/>
      <c r="J19" s="21"/>
      <c r="K19" s="23"/>
    </row>
    <row r="20" spans="1:11" x14ac:dyDescent="0.3">
      <c r="A20" s="27"/>
      <c r="B20" s="43"/>
      <c r="C20" s="44"/>
      <c r="D20" s="27"/>
      <c r="E20" s="45"/>
      <c r="F20" s="46"/>
      <c r="G20" s="37"/>
      <c r="I20" s="21"/>
      <c r="J20" s="21"/>
      <c r="K20" s="23"/>
    </row>
    <row r="21" spans="1:11" x14ac:dyDescent="0.3">
      <c r="A21" s="27"/>
      <c r="B21" s="43"/>
      <c r="C21" s="44"/>
      <c r="D21" s="27"/>
      <c r="E21" s="45"/>
      <c r="F21" s="46"/>
      <c r="G21" s="37"/>
      <c r="I21" s="21"/>
      <c r="J21" s="21"/>
      <c r="K21" s="23"/>
    </row>
    <row r="22" spans="1:11" x14ac:dyDescent="0.3">
      <c r="A22" s="27"/>
      <c r="B22" s="43"/>
      <c r="C22" s="44"/>
      <c r="D22" s="27"/>
      <c r="E22" s="45"/>
      <c r="F22" s="46"/>
      <c r="G22" s="37"/>
      <c r="I22" s="21"/>
      <c r="J22" s="21"/>
      <c r="K22" s="23"/>
    </row>
    <row r="23" spans="1:11" x14ac:dyDescent="0.3">
      <c r="A23" s="27"/>
      <c r="B23" s="43"/>
      <c r="C23" s="44"/>
      <c r="D23" s="27"/>
      <c r="E23" s="45"/>
      <c r="F23" s="46"/>
      <c r="G23" s="37"/>
      <c r="I23" s="21"/>
      <c r="J23" s="21"/>
      <c r="K23" s="23"/>
    </row>
    <row r="24" spans="1:11" x14ac:dyDescent="0.3">
      <c r="A24" s="27"/>
      <c r="B24" s="43"/>
      <c r="C24" s="44"/>
      <c r="D24" s="27"/>
      <c r="E24" s="45"/>
      <c r="F24" s="46"/>
      <c r="G24" s="37"/>
      <c r="I24" s="21"/>
      <c r="J24" s="21"/>
      <c r="K24" s="23"/>
    </row>
    <row r="25" spans="1:11" x14ac:dyDescent="0.3">
      <c r="A25" s="27"/>
      <c r="B25" s="43"/>
      <c r="C25" s="44"/>
      <c r="D25" s="27"/>
      <c r="E25" s="45"/>
      <c r="F25" s="46"/>
      <c r="G25" s="37"/>
      <c r="I25" s="21"/>
      <c r="J25" s="21"/>
      <c r="K25" s="23"/>
    </row>
    <row r="26" spans="1:11" x14ac:dyDescent="0.3">
      <c r="A26" s="27"/>
      <c r="B26" s="43"/>
      <c r="C26" s="44"/>
      <c r="D26" s="27"/>
      <c r="E26" s="45"/>
      <c r="F26" s="46"/>
      <c r="G26" s="37"/>
      <c r="I26" s="21"/>
      <c r="J26" s="21"/>
      <c r="K26" s="23"/>
    </row>
    <row r="27" spans="1:11" x14ac:dyDescent="0.3">
      <c r="A27" s="48"/>
      <c r="B27" s="48"/>
      <c r="C27" s="49" t="s">
        <v>12</v>
      </c>
      <c r="D27" s="48"/>
      <c r="E27" s="42">
        <f>SUM(E4:E26)</f>
        <v>13497</v>
      </c>
      <c r="F27" s="42"/>
      <c r="G27" s="37"/>
      <c r="I27" s="21"/>
      <c r="J27" s="24" t="s">
        <v>12</v>
      </c>
      <c r="K27" s="25">
        <f>SUM(K3:K16)</f>
        <v>14793</v>
      </c>
    </row>
    <row r="28" spans="1:11" x14ac:dyDescent="0.3">
      <c r="A28" s="37"/>
      <c r="B28" s="37"/>
      <c r="C28" s="50" t="s">
        <v>17</v>
      </c>
      <c r="D28" s="51"/>
      <c r="E28" s="51"/>
      <c r="F28" s="52"/>
      <c r="G28" s="37"/>
    </row>
    <row r="29" spans="1:11" x14ac:dyDescent="0.3">
      <c r="A29" s="37"/>
      <c r="B29" s="37"/>
      <c r="C29" s="38"/>
      <c r="D29" s="37"/>
      <c r="E29" s="37"/>
      <c r="F29" s="37"/>
      <c r="G29" s="37"/>
      <c r="I29" s="60" t="s">
        <v>104</v>
      </c>
      <c r="J29" s="60"/>
      <c r="K29" s="26">
        <f>E27-K27</f>
        <v>-1296</v>
      </c>
    </row>
    <row r="30" spans="1:11" x14ac:dyDescent="0.3">
      <c r="A30" s="37"/>
      <c r="B30" s="37"/>
      <c r="C30" s="38"/>
      <c r="D30" s="37"/>
      <c r="E30" s="37"/>
      <c r="F30" s="37"/>
      <c r="G30" s="37"/>
      <c r="I30" s="60" t="s">
        <v>105</v>
      </c>
      <c r="J30" s="60"/>
      <c r="K30" s="31">
        <f>5000-(G2)</f>
        <v>559.43000000000211</v>
      </c>
    </row>
    <row r="31" spans="1:11" x14ac:dyDescent="0.3">
      <c r="A31" s="37"/>
      <c r="B31" s="37"/>
      <c r="C31" s="38"/>
      <c r="D31" s="37"/>
      <c r="E31" s="37"/>
      <c r="F31" s="37"/>
      <c r="G31" s="37"/>
    </row>
    <row r="32" spans="1:11" x14ac:dyDescent="0.3">
      <c r="A32" s="37"/>
      <c r="B32" s="37"/>
      <c r="C32" s="38"/>
      <c r="D32" s="37"/>
      <c r="E32" s="37"/>
      <c r="F32" s="37"/>
      <c r="G32" s="37"/>
    </row>
    <row r="33" spans="1:7" x14ac:dyDescent="0.3">
      <c r="A33" s="37"/>
      <c r="B33" s="37"/>
      <c r="C33" s="38"/>
      <c r="D33" s="37"/>
      <c r="E33" s="37"/>
      <c r="F33" s="37"/>
      <c r="G33" s="37"/>
    </row>
    <row r="34" spans="1:7" x14ac:dyDescent="0.3">
      <c r="A34" s="37"/>
      <c r="B34" s="37"/>
      <c r="C34" s="38"/>
      <c r="D34" s="37"/>
      <c r="E34" s="37"/>
      <c r="F34" s="37"/>
      <c r="G34" s="37"/>
    </row>
    <row r="35" spans="1:7" x14ac:dyDescent="0.3">
      <c r="A35" s="37"/>
      <c r="B35" s="37"/>
      <c r="C35" s="38"/>
      <c r="D35" s="37"/>
      <c r="E35" s="37"/>
      <c r="F35" s="37"/>
      <c r="G35" s="37"/>
    </row>
    <row r="36" spans="1:7" x14ac:dyDescent="0.3">
      <c r="A36" s="37"/>
      <c r="B36" s="37"/>
      <c r="C36" s="38"/>
      <c r="D36" s="37"/>
      <c r="E36" s="53"/>
      <c r="F36" s="54"/>
      <c r="G36" s="37"/>
    </row>
    <row r="37" spans="1:7" x14ac:dyDescent="0.3">
      <c r="A37" s="37"/>
      <c r="B37" s="37"/>
      <c r="C37" s="38"/>
      <c r="D37" s="37"/>
      <c r="E37" s="53"/>
      <c r="F37" s="54"/>
      <c r="G37" s="37"/>
    </row>
  </sheetData>
  <mergeCells count="4">
    <mergeCell ref="I1:K1"/>
    <mergeCell ref="A3:E3"/>
    <mergeCell ref="I29:J29"/>
    <mergeCell ref="I30:J30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79778-1462-48A5-B093-C58F2A50E221}">
  <dimension ref="A1:K37"/>
  <sheetViews>
    <sheetView workbookViewId="0">
      <selection activeCell="C17" sqref="C17"/>
    </sheetView>
  </sheetViews>
  <sheetFormatPr defaultRowHeight="14.4" x14ac:dyDescent="0.3"/>
  <cols>
    <col min="2" max="2" width="12.109375" customWidth="1"/>
    <col min="3" max="3" width="70" bestFit="1" customWidth="1"/>
    <col min="4" max="4" width="13" bestFit="1" customWidth="1"/>
    <col min="5" max="5" width="12.88671875" customWidth="1"/>
    <col min="6" max="6" width="10.88671875" customWidth="1"/>
    <col min="7" max="7" width="16.44140625" customWidth="1"/>
    <col min="9" max="9" width="10.88671875" customWidth="1"/>
    <col min="10" max="10" width="15.109375" customWidth="1"/>
    <col min="11" max="11" width="20.109375" customWidth="1"/>
  </cols>
  <sheetData>
    <row r="1" spans="1:11" ht="15.6" x14ac:dyDescent="0.3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 x14ac:dyDescent="0.3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'Jan26'!G2-E27+K27</f>
        <v>1290.5699999999979</v>
      </c>
      <c r="I2" s="20" t="s">
        <v>42</v>
      </c>
      <c r="J2" s="20" t="s">
        <v>1</v>
      </c>
      <c r="K2" s="20" t="s">
        <v>88</v>
      </c>
    </row>
    <row r="3" spans="1:11" x14ac:dyDescent="0.3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46056</v>
      </c>
      <c r="K3" s="23">
        <v>360</v>
      </c>
    </row>
    <row r="4" spans="1:11" x14ac:dyDescent="0.3">
      <c r="A4" s="27">
        <v>1</v>
      </c>
      <c r="B4" s="43">
        <v>46055</v>
      </c>
      <c r="C4" s="44" t="s">
        <v>209</v>
      </c>
      <c r="D4" s="27" t="s">
        <v>8</v>
      </c>
      <c r="E4" s="45">
        <v>178</v>
      </c>
      <c r="F4" s="46" t="s">
        <v>25</v>
      </c>
      <c r="G4" s="37"/>
      <c r="I4" s="21">
        <v>2</v>
      </c>
      <c r="J4" s="22">
        <v>46071</v>
      </c>
      <c r="K4" s="23">
        <v>8784</v>
      </c>
    </row>
    <row r="5" spans="1:11" x14ac:dyDescent="0.3">
      <c r="A5" s="27">
        <v>2</v>
      </c>
      <c r="B5" s="43">
        <v>46056</v>
      </c>
      <c r="C5" s="44" t="s">
        <v>210</v>
      </c>
      <c r="D5" s="27" t="s">
        <v>8</v>
      </c>
      <c r="E5" s="45">
        <v>521</v>
      </c>
      <c r="F5" s="46" t="s">
        <v>25</v>
      </c>
      <c r="G5" s="37"/>
      <c r="H5" s="17"/>
      <c r="I5" s="21"/>
      <c r="J5" s="22"/>
      <c r="K5" s="23"/>
    </row>
    <row r="6" spans="1:11" x14ac:dyDescent="0.3">
      <c r="A6" s="27">
        <v>3</v>
      </c>
      <c r="B6" s="43">
        <v>46058</v>
      </c>
      <c r="C6" s="44" t="s">
        <v>211</v>
      </c>
      <c r="D6" s="27" t="s">
        <v>8</v>
      </c>
      <c r="E6" s="45">
        <v>259</v>
      </c>
      <c r="F6" s="46" t="s">
        <v>25</v>
      </c>
      <c r="G6" s="37"/>
      <c r="I6" s="21"/>
      <c r="J6" s="22"/>
      <c r="K6" s="23"/>
    </row>
    <row r="7" spans="1:11" x14ac:dyDescent="0.3">
      <c r="A7" s="27">
        <v>4</v>
      </c>
      <c r="B7" s="43">
        <v>46063</v>
      </c>
      <c r="C7" s="44" t="s">
        <v>212</v>
      </c>
      <c r="D7" s="27" t="s">
        <v>8</v>
      </c>
      <c r="E7" s="29">
        <v>295</v>
      </c>
      <c r="F7" s="46" t="s">
        <v>25</v>
      </c>
      <c r="G7" s="37"/>
      <c r="I7" s="21"/>
      <c r="J7" s="21"/>
      <c r="K7" s="23"/>
    </row>
    <row r="8" spans="1:11" x14ac:dyDescent="0.3">
      <c r="A8" s="27">
        <v>5</v>
      </c>
      <c r="B8" s="43">
        <v>46063</v>
      </c>
      <c r="C8" s="44" t="s">
        <v>11</v>
      </c>
      <c r="D8" s="27" t="s">
        <v>8</v>
      </c>
      <c r="E8" s="45">
        <v>4743</v>
      </c>
      <c r="F8" s="46" t="s">
        <v>25</v>
      </c>
      <c r="G8" s="47"/>
      <c r="I8" s="21"/>
      <c r="J8" s="21"/>
      <c r="K8" s="23"/>
    </row>
    <row r="9" spans="1:11" x14ac:dyDescent="0.3">
      <c r="A9" s="27">
        <v>6</v>
      </c>
      <c r="B9" s="43">
        <v>46063</v>
      </c>
      <c r="C9" s="44" t="s">
        <v>11</v>
      </c>
      <c r="D9" s="27" t="s">
        <v>8</v>
      </c>
      <c r="E9" s="45">
        <v>206</v>
      </c>
      <c r="F9" s="46" t="s">
        <v>25</v>
      </c>
      <c r="G9" s="37"/>
      <c r="I9" s="21"/>
      <c r="J9" s="21"/>
      <c r="K9" s="23"/>
    </row>
    <row r="10" spans="1:11" x14ac:dyDescent="0.3">
      <c r="A10" s="27">
        <v>7</v>
      </c>
      <c r="B10" s="43">
        <v>46066</v>
      </c>
      <c r="C10" s="44" t="s">
        <v>213</v>
      </c>
      <c r="D10" s="27" t="s">
        <v>8</v>
      </c>
      <c r="E10" s="45">
        <v>1180</v>
      </c>
      <c r="F10" s="46" t="s">
        <v>25</v>
      </c>
      <c r="G10" s="37"/>
      <c r="I10" s="21"/>
      <c r="J10" s="21"/>
      <c r="K10" s="23"/>
    </row>
    <row r="11" spans="1:11" x14ac:dyDescent="0.3">
      <c r="A11" s="27">
        <v>8</v>
      </c>
      <c r="B11" s="43">
        <v>46066</v>
      </c>
      <c r="C11" s="44" t="s">
        <v>214</v>
      </c>
      <c r="D11" s="27" t="s">
        <v>8</v>
      </c>
      <c r="E11" s="45">
        <v>1180</v>
      </c>
      <c r="F11" s="46" t="s">
        <v>25</v>
      </c>
      <c r="G11" s="37"/>
      <c r="I11" s="21"/>
      <c r="J11" s="21"/>
      <c r="K11" s="23"/>
    </row>
    <row r="12" spans="1:11" x14ac:dyDescent="0.3">
      <c r="A12" s="27">
        <v>9</v>
      </c>
      <c r="B12" s="43">
        <v>46066</v>
      </c>
      <c r="C12" s="44" t="s">
        <v>215</v>
      </c>
      <c r="D12" s="27" t="s">
        <v>8</v>
      </c>
      <c r="E12" s="45">
        <v>1180</v>
      </c>
      <c r="F12" s="46" t="s">
        <v>25</v>
      </c>
      <c r="G12" s="37"/>
      <c r="I12" s="21"/>
      <c r="J12" s="21"/>
      <c r="K12" s="23"/>
    </row>
    <row r="13" spans="1:11" x14ac:dyDescent="0.3">
      <c r="A13" s="27">
        <v>10</v>
      </c>
      <c r="B13" s="43">
        <v>46067</v>
      </c>
      <c r="C13" s="44" t="s">
        <v>216</v>
      </c>
      <c r="D13" s="27" t="s">
        <v>8</v>
      </c>
      <c r="E13" s="29">
        <v>895</v>
      </c>
      <c r="F13" s="46" t="s">
        <v>25</v>
      </c>
      <c r="G13" s="37"/>
      <c r="I13" s="21"/>
      <c r="J13" s="21"/>
      <c r="K13" s="23"/>
    </row>
    <row r="14" spans="1:11" x14ac:dyDescent="0.3">
      <c r="A14" s="27">
        <v>11</v>
      </c>
      <c r="B14" s="43">
        <v>46069</v>
      </c>
      <c r="C14" s="44" t="s">
        <v>217</v>
      </c>
      <c r="D14" s="27" t="s">
        <v>8</v>
      </c>
      <c r="E14" s="29">
        <v>80</v>
      </c>
      <c r="F14" s="46" t="s">
        <v>25</v>
      </c>
      <c r="G14" s="37"/>
      <c r="I14" s="21"/>
      <c r="J14" s="21"/>
      <c r="K14" s="23"/>
    </row>
    <row r="15" spans="1:11" x14ac:dyDescent="0.3">
      <c r="A15" s="27">
        <v>12</v>
      </c>
      <c r="B15" s="43">
        <v>46070</v>
      </c>
      <c r="C15" s="44" t="s">
        <v>218</v>
      </c>
      <c r="D15" s="27" t="s">
        <v>8</v>
      </c>
      <c r="E15" s="45">
        <v>188</v>
      </c>
      <c r="F15" s="46" t="s">
        <v>25</v>
      </c>
      <c r="G15" s="37"/>
      <c r="I15" s="21"/>
      <c r="J15" s="21"/>
      <c r="K15" s="23"/>
    </row>
    <row r="16" spans="1:11" x14ac:dyDescent="0.3">
      <c r="A16" s="27">
        <v>13</v>
      </c>
      <c r="B16" s="43">
        <v>46072</v>
      </c>
      <c r="C16" s="44" t="s">
        <v>219</v>
      </c>
      <c r="D16" s="27" t="s">
        <v>8</v>
      </c>
      <c r="E16" s="45">
        <v>889</v>
      </c>
      <c r="F16" s="46" t="s">
        <v>25</v>
      </c>
      <c r="G16" s="37"/>
      <c r="I16" s="21"/>
      <c r="J16" s="21"/>
      <c r="K16" s="23"/>
    </row>
    <row r="17" spans="1:11" x14ac:dyDescent="0.3">
      <c r="A17" s="27">
        <v>14</v>
      </c>
      <c r="B17" s="43">
        <v>46080</v>
      </c>
      <c r="C17" s="44" t="s">
        <v>220</v>
      </c>
      <c r="D17" s="27" t="s">
        <v>8</v>
      </c>
      <c r="E17" s="45">
        <v>500</v>
      </c>
      <c r="F17" s="46" t="s">
        <v>25</v>
      </c>
      <c r="G17" s="37"/>
      <c r="I17" s="21"/>
      <c r="J17" s="21"/>
      <c r="K17" s="23"/>
    </row>
    <row r="18" spans="1:11" x14ac:dyDescent="0.3">
      <c r="A18" s="27"/>
      <c r="B18" s="43"/>
      <c r="C18" s="44"/>
      <c r="D18" s="27"/>
      <c r="E18" s="45"/>
      <c r="F18" s="46"/>
      <c r="G18" s="37"/>
      <c r="I18" s="21"/>
      <c r="J18" s="21"/>
      <c r="K18" s="23"/>
    </row>
    <row r="19" spans="1:11" x14ac:dyDescent="0.3">
      <c r="A19" s="27"/>
      <c r="B19" s="43"/>
      <c r="C19" s="44"/>
      <c r="D19" s="27"/>
      <c r="E19" s="45"/>
      <c r="F19" s="46"/>
      <c r="G19" s="37"/>
      <c r="I19" s="21"/>
      <c r="J19" s="21"/>
      <c r="K19" s="23"/>
    </row>
    <row r="20" spans="1:11" x14ac:dyDescent="0.3">
      <c r="A20" s="27"/>
      <c r="B20" s="43"/>
      <c r="C20" s="44"/>
      <c r="D20" s="27"/>
      <c r="E20" s="45"/>
      <c r="F20" s="46"/>
      <c r="G20" s="37"/>
      <c r="I20" s="21"/>
      <c r="J20" s="21"/>
      <c r="K20" s="23"/>
    </row>
    <row r="21" spans="1:11" x14ac:dyDescent="0.3">
      <c r="A21" s="27"/>
      <c r="B21" s="43"/>
      <c r="C21" s="44"/>
      <c r="D21" s="27"/>
      <c r="E21" s="45"/>
      <c r="F21" s="46"/>
      <c r="G21" s="37"/>
      <c r="I21" s="21"/>
      <c r="J21" s="21"/>
      <c r="K21" s="23"/>
    </row>
    <row r="22" spans="1:11" x14ac:dyDescent="0.3">
      <c r="A22" s="27"/>
      <c r="B22" s="43"/>
      <c r="C22" s="44"/>
      <c r="D22" s="27"/>
      <c r="E22" s="45"/>
      <c r="F22" s="46"/>
      <c r="G22" s="37"/>
      <c r="I22" s="21"/>
      <c r="J22" s="21"/>
      <c r="K22" s="23"/>
    </row>
    <row r="23" spans="1:11" x14ac:dyDescent="0.3">
      <c r="A23" s="27"/>
      <c r="B23" s="43"/>
      <c r="C23" s="44"/>
      <c r="D23" s="27"/>
      <c r="E23" s="45"/>
      <c r="F23" s="46"/>
      <c r="G23" s="37"/>
      <c r="I23" s="21"/>
      <c r="J23" s="21"/>
      <c r="K23" s="23"/>
    </row>
    <row r="24" spans="1:11" x14ac:dyDescent="0.3">
      <c r="A24" s="27"/>
      <c r="B24" s="43"/>
      <c r="C24" s="44"/>
      <c r="D24" s="27"/>
      <c r="E24" s="45"/>
      <c r="F24" s="46"/>
      <c r="G24" s="37"/>
      <c r="I24" s="21"/>
      <c r="J24" s="21"/>
      <c r="K24" s="23"/>
    </row>
    <row r="25" spans="1:11" x14ac:dyDescent="0.3">
      <c r="A25" s="27"/>
      <c r="B25" s="43"/>
      <c r="C25" s="44"/>
      <c r="D25" s="27"/>
      <c r="E25" s="45"/>
      <c r="F25" s="46"/>
      <c r="G25" s="37"/>
      <c r="I25" s="21"/>
      <c r="J25" s="21"/>
      <c r="K25" s="23"/>
    </row>
    <row r="26" spans="1:11" x14ac:dyDescent="0.3">
      <c r="A26" s="27"/>
      <c r="B26" s="43"/>
      <c r="C26" s="44"/>
      <c r="D26" s="27"/>
      <c r="E26" s="45"/>
      <c r="F26" s="46"/>
      <c r="G26" s="37"/>
      <c r="I26" s="21"/>
      <c r="J26" s="21"/>
      <c r="K26" s="23"/>
    </row>
    <row r="27" spans="1:11" x14ac:dyDescent="0.3">
      <c r="A27" s="48"/>
      <c r="B27" s="48"/>
      <c r="C27" s="49" t="s">
        <v>12</v>
      </c>
      <c r="D27" s="48"/>
      <c r="E27" s="42">
        <f>SUM(E4:E26)</f>
        <v>12294</v>
      </c>
      <c r="F27" s="42"/>
      <c r="G27" s="37"/>
      <c r="I27" s="21"/>
      <c r="J27" s="24" t="s">
        <v>12</v>
      </c>
      <c r="K27" s="25">
        <f>SUM(K3:K16)</f>
        <v>9144</v>
      </c>
    </row>
    <row r="28" spans="1:11" x14ac:dyDescent="0.3">
      <c r="A28" s="37"/>
      <c r="B28" s="37"/>
      <c r="C28" s="50" t="s">
        <v>17</v>
      </c>
      <c r="D28" s="51"/>
      <c r="E28" s="51"/>
      <c r="F28" s="52"/>
      <c r="G28" s="37"/>
    </row>
    <row r="29" spans="1:11" x14ac:dyDescent="0.3">
      <c r="A29" s="37"/>
      <c r="B29" s="37"/>
      <c r="C29" s="38"/>
      <c r="D29" s="37"/>
      <c r="E29" s="37"/>
      <c r="F29" s="37"/>
      <c r="G29" s="37"/>
      <c r="I29" s="60" t="s">
        <v>104</v>
      </c>
      <c r="J29" s="60"/>
      <c r="K29" s="26">
        <f>E27-K27</f>
        <v>3150</v>
      </c>
    </row>
    <row r="30" spans="1:11" x14ac:dyDescent="0.3">
      <c r="A30" s="37"/>
      <c r="B30" s="37"/>
      <c r="C30" s="38"/>
      <c r="D30" s="37"/>
      <c r="E30" s="37"/>
      <c r="F30" s="37"/>
      <c r="G30" s="37"/>
      <c r="I30" s="60" t="s">
        <v>105</v>
      </c>
      <c r="J30" s="60"/>
      <c r="K30" s="31">
        <f>5000-(G2)</f>
        <v>3709.4300000000021</v>
      </c>
    </row>
    <row r="31" spans="1:11" x14ac:dyDescent="0.3">
      <c r="A31" s="37"/>
      <c r="B31" s="37"/>
      <c r="C31" s="38"/>
      <c r="D31" s="37"/>
      <c r="E31" s="37"/>
      <c r="F31" s="37"/>
      <c r="G31" s="37"/>
    </row>
    <row r="32" spans="1:11" x14ac:dyDescent="0.3">
      <c r="A32" s="37"/>
      <c r="B32" s="37"/>
      <c r="C32" s="38"/>
      <c r="D32" s="37"/>
      <c r="E32" s="37"/>
      <c r="F32" s="37"/>
      <c r="G32" s="37"/>
    </row>
    <row r="33" spans="1:7" x14ac:dyDescent="0.3">
      <c r="A33" s="37"/>
      <c r="B33" s="37"/>
      <c r="C33" s="38"/>
      <c r="D33" s="37"/>
      <c r="E33" s="37"/>
      <c r="F33" s="37"/>
      <c r="G33" s="37"/>
    </row>
    <row r="34" spans="1:7" x14ac:dyDescent="0.3">
      <c r="A34" s="37"/>
      <c r="B34" s="37"/>
      <c r="C34" s="38"/>
      <c r="D34" s="37"/>
      <c r="E34" s="37"/>
      <c r="F34" s="37"/>
      <c r="G34" s="37"/>
    </row>
    <row r="35" spans="1:7" x14ac:dyDescent="0.3">
      <c r="A35" s="37"/>
      <c r="B35" s="37"/>
      <c r="C35" s="38"/>
      <c r="D35" s="37"/>
      <c r="E35" s="37"/>
      <c r="F35" s="37"/>
      <c r="G35" s="37"/>
    </row>
    <row r="36" spans="1:7" x14ac:dyDescent="0.3">
      <c r="A36" s="37"/>
      <c r="B36" s="37"/>
      <c r="C36" s="38"/>
      <c r="D36" s="37"/>
      <c r="E36" s="53"/>
      <c r="F36" s="54"/>
      <c r="G36" s="37"/>
    </row>
    <row r="37" spans="1:7" x14ac:dyDescent="0.3">
      <c r="A37" s="37"/>
      <c r="B37" s="37"/>
      <c r="C37" s="38"/>
      <c r="D37" s="37"/>
      <c r="E37" s="53"/>
      <c r="F37" s="54"/>
      <c r="G37" s="37"/>
    </row>
  </sheetData>
  <mergeCells count="4">
    <mergeCell ref="I1:K1"/>
    <mergeCell ref="A3:E3"/>
    <mergeCell ref="I29:J29"/>
    <mergeCell ref="I30:J30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65373-A7A0-4258-8535-63EBE6A90EF8}">
  <dimension ref="A1:K37"/>
  <sheetViews>
    <sheetView workbookViewId="0">
      <selection activeCell="C7" sqref="C7"/>
    </sheetView>
  </sheetViews>
  <sheetFormatPr defaultRowHeight="14.4" x14ac:dyDescent="0.3"/>
  <cols>
    <col min="2" max="2" width="12.5546875" customWidth="1"/>
    <col min="3" max="3" width="71.44140625" customWidth="1"/>
    <col min="4" max="4" width="14.33203125" customWidth="1"/>
    <col min="5" max="5" width="11.88671875" customWidth="1"/>
    <col min="6" max="6" width="12.6640625" customWidth="1"/>
    <col min="7" max="7" width="18.88671875" customWidth="1"/>
    <col min="10" max="10" width="10.44140625" bestFit="1" customWidth="1"/>
    <col min="11" max="11" width="18.44140625" customWidth="1"/>
  </cols>
  <sheetData>
    <row r="1" spans="1:11" ht="15.6" x14ac:dyDescent="0.3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 x14ac:dyDescent="0.3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'Jan26'!G2-E27+K27</f>
        <v>4999.5699999999979</v>
      </c>
      <c r="I2" s="20" t="s">
        <v>42</v>
      </c>
      <c r="J2" s="20" t="s">
        <v>1</v>
      </c>
      <c r="K2" s="20" t="s">
        <v>88</v>
      </c>
    </row>
    <row r="3" spans="1:11" x14ac:dyDescent="0.3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46105</v>
      </c>
      <c r="K3" s="23">
        <v>11408</v>
      </c>
    </row>
    <row r="4" spans="1:11" x14ac:dyDescent="0.3">
      <c r="A4" s="27">
        <v>1</v>
      </c>
      <c r="B4" s="43">
        <v>46083</v>
      </c>
      <c r="C4" s="44" t="s">
        <v>11</v>
      </c>
      <c r="D4" s="27" t="s">
        <v>8</v>
      </c>
      <c r="E4" s="45">
        <v>360</v>
      </c>
      <c r="F4" s="46" t="s">
        <v>25</v>
      </c>
      <c r="G4" s="37"/>
      <c r="I4" s="21">
        <v>2</v>
      </c>
      <c r="J4" s="22"/>
      <c r="K4" s="23"/>
    </row>
    <row r="5" spans="1:11" x14ac:dyDescent="0.3">
      <c r="A5" s="27">
        <v>2</v>
      </c>
      <c r="B5" s="43">
        <v>46090</v>
      </c>
      <c r="C5" s="44" t="s">
        <v>11</v>
      </c>
      <c r="D5" s="27" t="s">
        <v>8</v>
      </c>
      <c r="E5" s="45">
        <v>5450</v>
      </c>
      <c r="F5" s="46" t="s">
        <v>25</v>
      </c>
      <c r="G5" s="37"/>
      <c r="H5" s="17"/>
      <c r="I5" s="21"/>
      <c r="J5" s="22"/>
      <c r="K5" s="23"/>
    </row>
    <row r="6" spans="1:11" x14ac:dyDescent="0.3">
      <c r="A6" s="27">
        <v>3</v>
      </c>
      <c r="B6" s="43">
        <v>46101</v>
      </c>
      <c r="C6" s="44" t="s">
        <v>221</v>
      </c>
      <c r="D6" s="27" t="s">
        <v>8</v>
      </c>
      <c r="E6" s="45">
        <v>723</v>
      </c>
      <c r="F6" s="46" t="s">
        <v>25</v>
      </c>
      <c r="G6" s="37"/>
      <c r="I6" s="21"/>
      <c r="J6" s="22"/>
      <c r="K6" s="23"/>
    </row>
    <row r="7" spans="1:11" x14ac:dyDescent="0.3">
      <c r="A7" s="27">
        <v>4</v>
      </c>
      <c r="B7" s="43">
        <v>46101</v>
      </c>
      <c r="C7" s="44" t="s">
        <v>222</v>
      </c>
      <c r="D7" s="27" t="s">
        <v>8</v>
      </c>
      <c r="E7" s="29">
        <v>481</v>
      </c>
      <c r="F7" s="46" t="s">
        <v>25</v>
      </c>
      <c r="G7" s="37"/>
      <c r="I7" s="21"/>
      <c r="J7" s="21"/>
      <c r="K7" s="23"/>
    </row>
    <row r="8" spans="1:11" x14ac:dyDescent="0.3">
      <c r="A8" s="27">
        <v>5</v>
      </c>
      <c r="B8" s="43">
        <v>46101</v>
      </c>
      <c r="C8" s="44" t="s">
        <v>223</v>
      </c>
      <c r="D8" s="27" t="s">
        <v>8</v>
      </c>
      <c r="E8" s="29">
        <v>295</v>
      </c>
      <c r="F8" s="46" t="s">
        <v>25</v>
      </c>
      <c r="G8" s="47"/>
      <c r="I8" s="21"/>
      <c r="J8" s="21"/>
      <c r="K8" s="23"/>
    </row>
    <row r="9" spans="1:11" x14ac:dyDescent="0.3">
      <c r="A9" s="27">
        <v>6</v>
      </c>
      <c r="B9" s="43">
        <v>46101</v>
      </c>
      <c r="C9" s="44" t="s">
        <v>224</v>
      </c>
      <c r="D9" s="27" t="s">
        <v>8</v>
      </c>
      <c r="E9" s="45">
        <v>1180</v>
      </c>
      <c r="F9" s="46" t="s">
        <v>25</v>
      </c>
      <c r="G9" s="37"/>
      <c r="I9" s="21"/>
      <c r="J9" s="21"/>
      <c r="K9" s="23"/>
    </row>
    <row r="10" spans="1:11" x14ac:dyDescent="0.3">
      <c r="A10" s="27">
        <v>7</v>
      </c>
      <c r="B10" s="43">
        <v>46101</v>
      </c>
      <c r="C10" s="44" t="s">
        <v>225</v>
      </c>
      <c r="D10" s="27" t="s">
        <v>8</v>
      </c>
      <c r="E10" s="45">
        <v>1180</v>
      </c>
      <c r="F10" s="46" t="s">
        <v>25</v>
      </c>
      <c r="G10" s="37"/>
      <c r="I10" s="21"/>
      <c r="J10" s="21"/>
      <c r="K10" s="23"/>
    </row>
    <row r="11" spans="1:11" x14ac:dyDescent="0.3">
      <c r="A11" s="27">
        <v>8</v>
      </c>
      <c r="B11" s="43">
        <v>46101</v>
      </c>
      <c r="C11" s="44" t="s">
        <v>226</v>
      </c>
      <c r="D11" s="27" t="s">
        <v>8</v>
      </c>
      <c r="E11" s="45">
        <v>1180</v>
      </c>
      <c r="F11" s="46" t="s">
        <v>25</v>
      </c>
      <c r="G11" s="37"/>
      <c r="I11" s="21"/>
      <c r="J11" s="21"/>
      <c r="K11" s="23"/>
    </row>
    <row r="12" spans="1:11" x14ac:dyDescent="0.3">
      <c r="A12" s="27"/>
      <c r="B12" s="43"/>
      <c r="C12" s="44"/>
      <c r="D12" s="27"/>
      <c r="E12" s="45"/>
      <c r="F12" s="46"/>
      <c r="G12" s="37"/>
      <c r="I12" s="21"/>
      <c r="J12" s="21"/>
      <c r="K12" s="23"/>
    </row>
    <row r="13" spans="1:11" x14ac:dyDescent="0.3">
      <c r="A13" s="27"/>
      <c r="B13" s="43"/>
      <c r="C13" s="44"/>
      <c r="D13" s="27"/>
      <c r="E13" s="29"/>
      <c r="F13" s="46"/>
      <c r="G13" s="37"/>
      <c r="I13" s="21"/>
      <c r="J13" s="21"/>
      <c r="K13" s="23"/>
    </row>
    <row r="14" spans="1:11" x14ac:dyDescent="0.3">
      <c r="A14" s="27"/>
      <c r="B14" s="43"/>
      <c r="C14" s="44"/>
      <c r="D14" s="27"/>
      <c r="E14" s="29"/>
      <c r="F14" s="46"/>
      <c r="G14" s="37"/>
      <c r="I14" s="21"/>
      <c r="J14" s="21"/>
      <c r="K14" s="23"/>
    </row>
    <row r="15" spans="1:11" x14ac:dyDescent="0.3">
      <c r="A15" s="27"/>
      <c r="B15" s="43"/>
      <c r="C15" s="44"/>
      <c r="D15" s="27"/>
      <c r="E15" s="45"/>
      <c r="F15" s="46"/>
      <c r="G15" s="37"/>
      <c r="I15" s="21"/>
      <c r="J15" s="21"/>
      <c r="K15" s="23"/>
    </row>
    <row r="16" spans="1:11" x14ac:dyDescent="0.3">
      <c r="A16" s="27"/>
      <c r="B16" s="43"/>
      <c r="C16" s="44"/>
      <c r="D16" s="27"/>
      <c r="E16" s="45"/>
      <c r="F16" s="46"/>
      <c r="G16" s="37"/>
      <c r="I16" s="21"/>
      <c r="J16" s="21"/>
      <c r="K16" s="23"/>
    </row>
    <row r="17" spans="1:11" x14ac:dyDescent="0.3">
      <c r="A17" s="27"/>
      <c r="B17" s="43"/>
      <c r="C17" s="44"/>
      <c r="D17" s="27"/>
      <c r="E17" s="45"/>
      <c r="F17" s="46"/>
      <c r="G17" s="37"/>
      <c r="I17" s="21"/>
      <c r="J17" s="21"/>
      <c r="K17" s="23"/>
    </row>
    <row r="18" spans="1:11" x14ac:dyDescent="0.3">
      <c r="A18" s="27"/>
      <c r="B18" s="43"/>
      <c r="C18" s="44"/>
      <c r="D18" s="27"/>
      <c r="E18" s="45"/>
      <c r="F18" s="46"/>
      <c r="G18" s="37"/>
      <c r="I18" s="21"/>
      <c r="J18" s="21"/>
      <c r="K18" s="23"/>
    </row>
    <row r="19" spans="1:11" x14ac:dyDescent="0.3">
      <c r="A19" s="27"/>
      <c r="B19" s="43"/>
      <c r="C19" s="44"/>
      <c r="D19" s="27"/>
      <c r="E19" s="45"/>
      <c r="F19" s="46"/>
      <c r="G19" s="37"/>
      <c r="I19" s="21"/>
      <c r="J19" s="21"/>
      <c r="K19" s="23"/>
    </row>
    <row r="20" spans="1:11" x14ac:dyDescent="0.3">
      <c r="A20" s="27"/>
      <c r="B20" s="43"/>
      <c r="C20" s="44"/>
      <c r="D20" s="27"/>
      <c r="E20" s="45"/>
      <c r="F20" s="46"/>
      <c r="G20" s="37"/>
      <c r="I20" s="21"/>
      <c r="J20" s="21"/>
      <c r="K20" s="23"/>
    </row>
    <row r="21" spans="1:11" x14ac:dyDescent="0.3">
      <c r="A21" s="27"/>
      <c r="B21" s="43"/>
      <c r="C21" s="44"/>
      <c r="D21" s="27"/>
      <c r="E21" s="45"/>
      <c r="F21" s="46"/>
      <c r="G21" s="37"/>
      <c r="I21" s="21"/>
      <c r="J21" s="21"/>
      <c r="K21" s="23"/>
    </row>
    <row r="22" spans="1:11" x14ac:dyDescent="0.3">
      <c r="A22" s="27"/>
      <c r="B22" s="43"/>
      <c r="C22" s="44"/>
      <c r="D22" s="27"/>
      <c r="E22" s="45"/>
      <c r="F22" s="46"/>
      <c r="G22" s="37"/>
      <c r="I22" s="21"/>
      <c r="J22" s="21"/>
      <c r="K22" s="23"/>
    </row>
    <row r="23" spans="1:11" x14ac:dyDescent="0.3">
      <c r="A23" s="27"/>
      <c r="B23" s="43"/>
      <c r="C23" s="44"/>
      <c r="D23" s="27"/>
      <c r="E23" s="45"/>
      <c r="F23" s="46"/>
      <c r="G23" s="37"/>
      <c r="I23" s="21"/>
      <c r="J23" s="21"/>
      <c r="K23" s="23"/>
    </row>
    <row r="24" spans="1:11" x14ac:dyDescent="0.3">
      <c r="A24" s="27"/>
      <c r="B24" s="43"/>
      <c r="C24" s="44"/>
      <c r="D24" s="27"/>
      <c r="E24" s="45"/>
      <c r="F24" s="46"/>
      <c r="G24" s="37"/>
      <c r="I24" s="21"/>
      <c r="J24" s="21"/>
      <c r="K24" s="23"/>
    </row>
    <row r="25" spans="1:11" x14ac:dyDescent="0.3">
      <c r="A25" s="27"/>
      <c r="B25" s="43"/>
      <c r="C25" s="44"/>
      <c r="D25" s="27"/>
      <c r="E25" s="45"/>
      <c r="F25" s="46"/>
      <c r="G25" s="37"/>
      <c r="I25" s="21"/>
      <c r="J25" s="21"/>
      <c r="K25" s="23"/>
    </row>
    <row r="26" spans="1:11" x14ac:dyDescent="0.3">
      <c r="A26" s="27"/>
      <c r="B26" s="43"/>
      <c r="C26" s="44"/>
      <c r="D26" s="27"/>
      <c r="E26" s="45"/>
      <c r="F26" s="46"/>
      <c r="G26" s="37"/>
      <c r="I26" s="21"/>
      <c r="J26" s="21"/>
      <c r="K26" s="23"/>
    </row>
    <row r="27" spans="1:11" x14ac:dyDescent="0.3">
      <c r="A27" s="48"/>
      <c r="B27" s="48"/>
      <c r="C27" s="49" t="s">
        <v>12</v>
      </c>
      <c r="D27" s="48"/>
      <c r="E27" s="42">
        <f>SUM(E4:E26)</f>
        <v>10849</v>
      </c>
      <c r="F27" s="42"/>
      <c r="G27" s="37"/>
      <c r="I27" s="21"/>
      <c r="J27" s="24" t="s">
        <v>12</v>
      </c>
      <c r="K27" s="25">
        <f>SUM(K3:K16)</f>
        <v>11408</v>
      </c>
    </row>
    <row r="28" spans="1:11" x14ac:dyDescent="0.3">
      <c r="A28" s="37"/>
      <c r="B28" s="37"/>
      <c r="C28" s="50" t="s">
        <v>17</v>
      </c>
      <c r="D28" s="51"/>
      <c r="E28" s="51"/>
      <c r="F28" s="52"/>
      <c r="G28" s="37"/>
    </row>
    <row r="29" spans="1:11" x14ac:dyDescent="0.3">
      <c r="A29" s="37"/>
      <c r="B29" s="37"/>
      <c r="C29" s="38"/>
      <c r="D29" s="37"/>
      <c r="E29" s="37"/>
      <c r="F29" s="37"/>
      <c r="G29" s="37"/>
      <c r="I29" s="60" t="s">
        <v>104</v>
      </c>
      <c r="J29" s="60"/>
      <c r="K29" s="26">
        <f>E27-K27</f>
        <v>-559</v>
      </c>
    </row>
    <row r="30" spans="1:11" x14ac:dyDescent="0.3">
      <c r="A30" s="37"/>
      <c r="B30" s="37"/>
      <c r="C30" s="38"/>
      <c r="D30" s="37"/>
      <c r="E30" s="37"/>
      <c r="F30" s="37"/>
      <c r="G30" s="37"/>
      <c r="I30" s="60" t="s">
        <v>105</v>
      </c>
      <c r="J30" s="60"/>
      <c r="K30" s="31">
        <f>5000-(G2)</f>
        <v>0.43000000000211003</v>
      </c>
    </row>
    <row r="31" spans="1:11" x14ac:dyDescent="0.3">
      <c r="A31" s="37"/>
      <c r="B31" s="37"/>
      <c r="C31" s="38"/>
      <c r="D31" s="37"/>
      <c r="E31" s="37"/>
      <c r="F31" s="37"/>
      <c r="G31" s="37"/>
    </row>
    <row r="32" spans="1:11" x14ac:dyDescent="0.3">
      <c r="A32" s="37"/>
      <c r="B32" s="37"/>
      <c r="C32" s="38"/>
      <c r="D32" s="37"/>
      <c r="E32" s="37"/>
      <c r="F32" s="37"/>
      <c r="G32" s="37"/>
    </row>
    <row r="33" spans="1:7" x14ac:dyDescent="0.3">
      <c r="A33" s="37"/>
      <c r="B33" s="37"/>
      <c r="C33" s="38"/>
      <c r="D33" s="37"/>
      <c r="E33" s="37"/>
      <c r="F33" s="37"/>
      <c r="G33" s="37"/>
    </row>
    <row r="34" spans="1:7" x14ac:dyDescent="0.3">
      <c r="A34" s="37"/>
      <c r="B34" s="37"/>
      <c r="C34" s="38"/>
      <c r="D34" s="37"/>
      <c r="E34" s="37"/>
      <c r="F34" s="37"/>
      <c r="G34" s="37"/>
    </row>
    <row r="35" spans="1:7" x14ac:dyDescent="0.3">
      <c r="A35" s="37"/>
      <c r="B35" s="37"/>
      <c r="C35" s="38"/>
      <c r="D35" s="37"/>
      <c r="E35" s="37"/>
      <c r="F35" s="37"/>
      <c r="G35" s="37"/>
    </row>
    <row r="36" spans="1:7" x14ac:dyDescent="0.3">
      <c r="A36" s="37"/>
      <c r="B36" s="37"/>
      <c r="C36" s="38"/>
      <c r="D36" s="37"/>
      <c r="E36" s="53"/>
      <c r="F36" s="54"/>
      <c r="G36" s="37"/>
    </row>
    <row r="37" spans="1:7" x14ac:dyDescent="0.3">
      <c r="A37" s="37"/>
      <c r="B37" s="37"/>
      <c r="C37" s="38"/>
      <c r="D37" s="37"/>
      <c r="E37" s="53"/>
      <c r="F37" s="54"/>
      <c r="G37" s="37"/>
    </row>
  </sheetData>
  <mergeCells count="4">
    <mergeCell ref="I1:K1"/>
    <mergeCell ref="A3:E3"/>
    <mergeCell ref="I29:J29"/>
    <mergeCell ref="I30:J30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7C7D8-2A8C-4AC1-951A-2B870DF0B746}">
  <dimension ref="A1:K39"/>
  <sheetViews>
    <sheetView topLeftCell="B1" workbookViewId="0">
      <selection activeCell="L5" sqref="L5"/>
    </sheetView>
  </sheetViews>
  <sheetFormatPr defaultRowHeight="14.4" x14ac:dyDescent="0.3"/>
  <cols>
    <col min="2" max="2" width="13.88671875" customWidth="1"/>
    <col min="3" max="3" width="58.88671875" customWidth="1"/>
    <col min="4" max="4" width="19.33203125" customWidth="1"/>
    <col min="5" max="5" width="11.109375" customWidth="1"/>
    <col min="7" max="7" width="23.5546875" customWidth="1"/>
    <col min="10" max="10" width="15.5546875" customWidth="1"/>
    <col min="11" max="11" width="23" customWidth="1"/>
  </cols>
  <sheetData>
    <row r="1" spans="1:11" ht="15.6" x14ac:dyDescent="0.3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 x14ac:dyDescent="0.3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March26!G2-E29+K29</f>
        <v>3027.6399999999976</v>
      </c>
      <c r="I2" s="20" t="s">
        <v>42</v>
      </c>
      <c r="J2" s="20" t="s">
        <v>1</v>
      </c>
      <c r="K2" s="20" t="s">
        <v>88</v>
      </c>
    </row>
    <row r="3" spans="1:11" x14ac:dyDescent="0.3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46119</v>
      </c>
      <c r="K3" s="23">
        <v>7892</v>
      </c>
    </row>
    <row r="4" spans="1:11" x14ac:dyDescent="0.3">
      <c r="A4" s="27">
        <v>1</v>
      </c>
      <c r="B4" s="43">
        <v>46113</v>
      </c>
      <c r="C4" s="44" t="s">
        <v>227</v>
      </c>
      <c r="D4" s="27" t="s">
        <v>8</v>
      </c>
      <c r="E4" s="45">
        <v>-500</v>
      </c>
      <c r="F4" s="46" t="s">
        <v>25</v>
      </c>
      <c r="G4" s="37"/>
      <c r="I4" s="21">
        <v>2</v>
      </c>
      <c r="J4" s="22">
        <v>46127</v>
      </c>
      <c r="K4" s="23">
        <v>5928</v>
      </c>
    </row>
    <row r="5" spans="1:11" x14ac:dyDescent="0.3">
      <c r="A5" s="27">
        <v>2</v>
      </c>
      <c r="B5" s="43">
        <v>46112</v>
      </c>
      <c r="C5" s="44" t="s">
        <v>228</v>
      </c>
      <c r="D5" s="27" t="s">
        <v>8</v>
      </c>
      <c r="E5" s="45">
        <v>2402.61</v>
      </c>
      <c r="F5" s="46" t="s">
        <v>25</v>
      </c>
      <c r="G5" s="37"/>
      <c r="H5" s="17"/>
      <c r="I5" s="21">
        <v>3</v>
      </c>
      <c r="J5" s="22">
        <v>46135</v>
      </c>
      <c r="K5" s="23">
        <v>1535</v>
      </c>
    </row>
    <row r="6" spans="1:11" x14ac:dyDescent="0.3">
      <c r="A6" s="27">
        <v>3</v>
      </c>
      <c r="B6" s="43">
        <v>46113</v>
      </c>
      <c r="C6" s="44" t="s">
        <v>229</v>
      </c>
      <c r="D6" s="27" t="s">
        <v>8</v>
      </c>
      <c r="E6" s="45">
        <v>1470.25</v>
      </c>
      <c r="F6" s="46" t="s">
        <v>25</v>
      </c>
      <c r="G6" s="37"/>
      <c r="I6" s="21"/>
      <c r="J6" s="22"/>
      <c r="K6" s="23"/>
    </row>
    <row r="7" spans="1:11" x14ac:dyDescent="0.3">
      <c r="A7" s="27">
        <v>4</v>
      </c>
      <c r="B7" s="43">
        <v>46113</v>
      </c>
      <c r="C7" s="44" t="s">
        <v>11</v>
      </c>
      <c r="D7" s="27" t="s">
        <v>8</v>
      </c>
      <c r="E7" s="29">
        <v>3519</v>
      </c>
      <c r="F7" s="46" t="s">
        <v>25</v>
      </c>
      <c r="G7" s="37"/>
      <c r="I7" s="21"/>
      <c r="J7" s="21"/>
      <c r="K7" s="23"/>
    </row>
    <row r="8" spans="1:11" x14ac:dyDescent="0.3">
      <c r="A8" s="27">
        <v>5</v>
      </c>
      <c r="B8" s="43">
        <v>46113</v>
      </c>
      <c r="C8" s="44" t="s">
        <v>230</v>
      </c>
      <c r="D8" s="27" t="s">
        <v>8</v>
      </c>
      <c r="E8" s="45">
        <v>188</v>
      </c>
      <c r="F8" s="46" t="s">
        <v>25</v>
      </c>
      <c r="G8" s="47"/>
      <c r="I8" s="21"/>
      <c r="J8" s="21"/>
      <c r="K8" s="23"/>
    </row>
    <row r="9" spans="1:11" x14ac:dyDescent="0.3">
      <c r="A9" s="27">
        <v>6</v>
      </c>
      <c r="B9" s="43">
        <v>46113</v>
      </c>
      <c r="C9" s="44" t="s">
        <v>231</v>
      </c>
      <c r="D9" s="27" t="s">
        <v>8</v>
      </c>
      <c r="E9" s="45">
        <v>187</v>
      </c>
      <c r="F9" s="46" t="s">
        <v>25</v>
      </c>
      <c r="G9" s="37"/>
      <c r="I9" s="21"/>
      <c r="J9" s="21"/>
      <c r="K9" s="23"/>
    </row>
    <row r="10" spans="1:11" x14ac:dyDescent="0.3">
      <c r="A10" s="27">
        <v>7</v>
      </c>
      <c r="B10" s="43">
        <v>46114</v>
      </c>
      <c r="C10" s="44" t="s">
        <v>232</v>
      </c>
      <c r="D10" s="27" t="s">
        <v>8</v>
      </c>
      <c r="E10" s="45">
        <v>178</v>
      </c>
      <c r="F10" s="46" t="s">
        <v>25</v>
      </c>
      <c r="G10" s="37"/>
      <c r="I10" s="21"/>
      <c r="J10" s="21"/>
      <c r="K10" s="23"/>
    </row>
    <row r="11" spans="1:11" x14ac:dyDescent="0.3">
      <c r="A11" s="27">
        <v>8</v>
      </c>
      <c r="B11" s="43">
        <v>46119</v>
      </c>
      <c r="C11" s="44" t="s">
        <v>233</v>
      </c>
      <c r="D11" s="27" t="s">
        <v>8</v>
      </c>
      <c r="E11" s="45">
        <v>560</v>
      </c>
      <c r="F11" s="46" t="s">
        <v>25</v>
      </c>
      <c r="G11" s="37"/>
      <c r="I11" s="21"/>
      <c r="J11" s="21"/>
      <c r="K11" s="23"/>
    </row>
    <row r="12" spans="1:11" x14ac:dyDescent="0.3">
      <c r="A12" s="27">
        <v>9</v>
      </c>
      <c r="B12" s="43">
        <v>46119</v>
      </c>
      <c r="C12" s="44" t="s">
        <v>234</v>
      </c>
      <c r="D12" s="27" t="s">
        <v>8</v>
      </c>
      <c r="E12" s="45">
        <v>420</v>
      </c>
      <c r="F12" s="46" t="s">
        <v>25</v>
      </c>
      <c r="G12" s="37"/>
      <c r="I12" s="21"/>
      <c r="J12" s="21"/>
      <c r="K12" s="23"/>
    </row>
    <row r="13" spans="1:11" x14ac:dyDescent="0.3">
      <c r="A13" s="27">
        <v>10</v>
      </c>
      <c r="B13" s="43">
        <v>46120</v>
      </c>
      <c r="C13" s="44" t="s">
        <v>235</v>
      </c>
      <c r="D13" s="27" t="s">
        <v>8</v>
      </c>
      <c r="E13" s="29">
        <v>560</v>
      </c>
      <c r="F13" s="46" t="s">
        <v>25</v>
      </c>
      <c r="G13" s="37"/>
      <c r="I13" s="21"/>
      <c r="J13" s="21"/>
      <c r="K13" s="23"/>
    </row>
    <row r="14" spans="1:11" x14ac:dyDescent="0.3">
      <c r="A14" s="27">
        <v>11</v>
      </c>
      <c r="B14" s="43">
        <v>46123</v>
      </c>
      <c r="C14" s="44" t="s">
        <v>236</v>
      </c>
      <c r="D14" s="27" t="s">
        <v>8</v>
      </c>
      <c r="E14" s="29">
        <v>295</v>
      </c>
      <c r="F14" s="46" t="s">
        <v>25</v>
      </c>
      <c r="G14" s="37"/>
      <c r="I14" s="21"/>
      <c r="J14" s="21"/>
      <c r="K14" s="23"/>
    </row>
    <row r="15" spans="1:11" x14ac:dyDescent="0.3">
      <c r="A15" s="27">
        <v>12</v>
      </c>
      <c r="B15" s="43">
        <v>46123</v>
      </c>
      <c r="C15" s="44" t="s">
        <v>224</v>
      </c>
      <c r="D15" s="27" t="s">
        <v>8</v>
      </c>
      <c r="E15" s="45">
        <v>1180</v>
      </c>
      <c r="F15" s="46" t="s">
        <v>25</v>
      </c>
      <c r="G15" s="37"/>
      <c r="I15" s="21"/>
      <c r="J15" s="21"/>
      <c r="K15" s="23"/>
    </row>
    <row r="16" spans="1:11" x14ac:dyDescent="0.3">
      <c r="A16" s="27">
        <v>13</v>
      </c>
      <c r="B16" s="43">
        <v>46123</v>
      </c>
      <c r="C16" s="44" t="s">
        <v>225</v>
      </c>
      <c r="D16" s="27" t="s">
        <v>8</v>
      </c>
      <c r="E16" s="45">
        <v>1180</v>
      </c>
      <c r="F16" s="46" t="s">
        <v>25</v>
      </c>
      <c r="G16" s="37"/>
      <c r="I16" s="21"/>
      <c r="J16" s="21"/>
      <c r="K16" s="23"/>
    </row>
    <row r="17" spans="1:11" x14ac:dyDescent="0.3">
      <c r="A17" s="27">
        <v>14</v>
      </c>
      <c r="B17" s="43">
        <v>46123</v>
      </c>
      <c r="C17" s="44" t="s">
        <v>226</v>
      </c>
      <c r="D17" s="27" t="s">
        <v>8</v>
      </c>
      <c r="E17" s="45">
        <v>1180</v>
      </c>
      <c r="F17" s="46" t="s">
        <v>25</v>
      </c>
      <c r="G17" s="37"/>
      <c r="I17" s="21"/>
      <c r="J17" s="21"/>
      <c r="K17" s="23"/>
    </row>
    <row r="18" spans="1:11" x14ac:dyDescent="0.3">
      <c r="A18" s="27">
        <v>15</v>
      </c>
      <c r="B18" s="43">
        <v>46125</v>
      </c>
      <c r="C18" s="44" t="s">
        <v>237</v>
      </c>
      <c r="D18" s="27" t="s">
        <v>8</v>
      </c>
      <c r="E18" s="45">
        <v>654.79999999999995</v>
      </c>
      <c r="F18" s="46" t="s">
        <v>25</v>
      </c>
      <c r="G18" s="37"/>
      <c r="I18" s="21"/>
      <c r="J18" s="21"/>
      <c r="K18" s="23"/>
    </row>
    <row r="19" spans="1:11" x14ac:dyDescent="0.3">
      <c r="A19" s="27">
        <v>16</v>
      </c>
      <c r="B19" s="43">
        <v>46126</v>
      </c>
      <c r="C19" s="44" t="s">
        <v>227</v>
      </c>
      <c r="D19" s="27" t="s">
        <v>8</v>
      </c>
      <c r="E19" s="45">
        <v>-200</v>
      </c>
      <c r="F19" s="46" t="s">
        <v>25</v>
      </c>
      <c r="G19" s="37"/>
      <c r="I19" s="21"/>
      <c r="J19" s="21"/>
      <c r="K19" s="23"/>
    </row>
    <row r="20" spans="1:11" x14ac:dyDescent="0.3">
      <c r="A20" s="27">
        <v>17</v>
      </c>
      <c r="B20" s="43">
        <v>46129</v>
      </c>
      <c r="C20" s="44" t="s">
        <v>11</v>
      </c>
      <c r="D20" s="27" t="s">
        <v>8</v>
      </c>
      <c r="E20" s="45">
        <v>2080</v>
      </c>
      <c r="F20" s="46" t="s">
        <v>25</v>
      </c>
      <c r="G20" s="37"/>
      <c r="I20" s="21"/>
      <c r="J20" s="21"/>
      <c r="K20" s="23"/>
    </row>
    <row r="21" spans="1:11" x14ac:dyDescent="0.3">
      <c r="A21" s="27">
        <v>18</v>
      </c>
      <c r="B21" s="43">
        <v>46136</v>
      </c>
      <c r="C21" s="44" t="s">
        <v>238</v>
      </c>
      <c r="D21" s="27" t="s">
        <v>8</v>
      </c>
      <c r="E21" s="45">
        <v>838.27</v>
      </c>
      <c r="F21" s="46" t="s">
        <v>25</v>
      </c>
      <c r="G21" s="37"/>
      <c r="I21" s="21"/>
      <c r="J21" s="21"/>
      <c r="K21" s="23"/>
    </row>
    <row r="22" spans="1:11" x14ac:dyDescent="0.3">
      <c r="A22" s="27">
        <v>19</v>
      </c>
      <c r="B22" s="43">
        <v>46136</v>
      </c>
      <c r="C22" s="44" t="s">
        <v>239</v>
      </c>
      <c r="D22" s="27" t="s">
        <v>8</v>
      </c>
      <c r="E22" s="45">
        <v>80</v>
      </c>
      <c r="F22" s="46" t="s">
        <v>25</v>
      </c>
      <c r="G22" s="37"/>
      <c r="I22" s="21"/>
      <c r="J22" s="21"/>
      <c r="K22" s="23"/>
    </row>
    <row r="23" spans="1:11" x14ac:dyDescent="0.3">
      <c r="A23" s="27">
        <v>20</v>
      </c>
      <c r="B23" s="43">
        <v>46136</v>
      </c>
      <c r="C23" s="44" t="s">
        <v>240</v>
      </c>
      <c r="D23" s="27" t="s">
        <v>8</v>
      </c>
      <c r="E23" s="45">
        <v>188</v>
      </c>
      <c r="F23" s="46" t="s">
        <v>25</v>
      </c>
      <c r="G23" s="37"/>
      <c r="I23" s="21"/>
      <c r="J23" s="21"/>
      <c r="K23" s="23"/>
    </row>
    <row r="24" spans="1:11" x14ac:dyDescent="0.3">
      <c r="A24" s="27">
        <v>21</v>
      </c>
      <c r="B24" s="43">
        <v>46136</v>
      </c>
      <c r="C24" s="44" t="s">
        <v>241</v>
      </c>
      <c r="D24" s="27" t="s">
        <v>8</v>
      </c>
      <c r="E24" s="45">
        <v>80</v>
      </c>
      <c r="F24" s="46" t="s">
        <v>25</v>
      </c>
      <c r="G24" s="37"/>
      <c r="I24" s="21"/>
      <c r="J24" s="21"/>
      <c r="K24" s="23"/>
    </row>
    <row r="25" spans="1:11" x14ac:dyDescent="0.3">
      <c r="A25" s="27">
        <v>22</v>
      </c>
      <c r="B25" s="43">
        <v>46136</v>
      </c>
      <c r="C25" s="44" t="s">
        <v>242</v>
      </c>
      <c r="D25" s="27" t="s">
        <v>8</v>
      </c>
      <c r="E25" s="45">
        <v>80</v>
      </c>
      <c r="F25" s="46" t="s">
        <v>25</v>
      </c>
      <c r="G25" s="37"/>
      <c r="I25" s="21"/>
      <c r="J25" s="21"/>
      <c r="K25" s="23"/>
    </row>
    <row r="26" spans="1:11" x14ac:dyDescent="0.3">
      <c r="A26" s="27">
        <v>23</v>
      </c>
      <c r="B26" s="43">
        <v>46136</v>
      </c>
      <c r="C26" s="44" t="s">
        <v>11</v>
      </c>
      <c r="D26" s="27" t="s">
        <v>8</v>
      </c>
      <c r="E26" s="45">
        <v>169</v>
      </c>
      <c r="F26" s="46" t="s">
        <v>25</v>
      </c>
      <c r="G26" s="37"/>
      <c r="I26" s="21"/>
      <c r="J26" s="21"/>
      <c r="K26" s="23"/>
    </row>
    <row r="27" spans="1:11" x14ac:dyDescent="0.3">
      <c r="A27" s="27">
        <v>24</v>
      </c>
      <c r="B27" s="43">
        <v>46136</v>
      </c>
      <c r="C27" s="44" t="s">
        <v>11</v>
      </c>
      <c r="D27" s="27" t="s">
        <v>8</v>
      </c>
      <c r="E27" s="45">
        <v>537</v>
      </c>
      <c r="F27" s="46" t="s">
        <v>25</v>
      </c>
      <c r="G27" s="37"/>
      <c r="I27" s="21"/>
      <c r="J27" s="21"/>
      <c r="K27" s="23"/>
    </row>
    <row r="28" spans="1:11" x14ac:dyDescent="0.3">
      <c r="A28" s="27"/>
      <c r="B28" s="43"/>
      <c r="C28" s="44"/>
      <c r="D28" s="27"/>
      <c r="E28" s="45"/>
      <c r="F28" s="46"/>
      <c r="G28" s="37"/>
      <c r="I28" s="21"/>
      <c r="J28" s="21"/>
      <c r="K28" s="23"/>
    </row>
    <row r="29" spans="1:11" x14ac:dyDescent="0.3">
      <c r="A29" s="48"/>
      <c r="B29" s="48"/>
      <c r="C29" s="49" t="s">
        <v>12</v>
      </c>
      <c r="D29" s="48"/>
      <c r="E29" s="42">
        <f>SUM(E4:E28)</f>
        <v>17326.93</v>
      </c>
      <c r="F29" s="42"/>
      <c r="G29" s="37"/>
      <c r="I29" s="21"/>
      <c r="J29" s="24" t="s">
        <v>12</v>
      </c>
      <c r="K29" s="25">
        <f>SUM(K3:K16)</f>
        <v>15355</v>
      </c>
    </row>
    <row r="30" spans="1:11" x14ac:dyDescent="0.3">
      <c r="A30" s="37"/>
      <c r="B30" s="37"/>
      <c r="C30" s="50" t="s">
        <v>17</v>
      </c>
      <c r="D30" s="51"/>
      <c r="E30" s="51"/>
      <c r="F30" s="52"/>
      <c r="G30" s="37"/>
    </row>
    <row r="31" spans="1:11" x14ac:dyDescent="0.3">
      <c r="A31" s="37"/>
      <c r="B31" s="37"/>
      <c r="C31" s="38"/>
      <c r="D31" s="37"/>
      <c r="E31" s="37"/>
      <c r="F31" s="37"/>
      <c r="G31" s="37"/>
      <c r="I31" s="60" t="s">
        <v>104</v>
      </c>
      <c r="J31" s="60"/>
      <c r="K31" s="26">
        <f>E29-K29</f>
        <v>1971.9300000000003</v>
      </c>
    </row>
    <row r="32" spans="1:11" x14ac:dyDescent="0.3">
      <c r="A32" s="37"/>
      <c r="B32" s="37"/>
      <c r="C32" s="38"/>
      <c r="D32" s="37"/>
      <c r="E32" s="37"/>
      <c r="F32" s="37"/>
      <c r="G32" s="37"/>
      <c r="I32" s="60" t="s">
        <v>105</v>
      </c>
      <c r="J32" s="60"/>
      <c r="K32" s="31">
        <f>5000-(G2)</f>
        <v>1972.3600000000024</v>
      </c>
    </row>
    <row r="33" spans="1:7" x14ac:dyDescent="0.3">
      <c r="A33" s="37"/>
      <c r="B33" s="37"/>
      <c r="C33" s="38"/>
      <c r="D33" s="37"/>
      <c r="E33" s="37"/>
      <c r="F33" s="37"/>
      <c r="G33" s="37"/>
    </row>
    <row r="34" spans="1:7" x14ac:dyDescent="0.3">
      <c r="A34" s="37"/>
      <c r="B34" s="37"/>
      <c r="C34" s="38"/>
      <c r="D34" s="37"/>
      <c r="E34" s="37"/>
      <c r="F34" s="37"/>
      <c r="G34" s="37"/>
    </row>
    <row r="35" spans="1:7" x14ac:dyDescent="0.3">
      <c r="A35" s="37"/>
      <c r="B35" s="37"/>
      <c r="C35" s="38"/>
      <c r="D35" s="37"/>
      <c r="E35" s="37"/>
      <c r="F35" s="37"/>
      <c r="G35" s="37"/>
    </row>
    <row r="36" spans="1:7" x14ac:dyDescent="0.3">
      <c r="A36" s="37"/>
      <c r="B36" s="37"/>
      <c r="C36" s="38"/>
      <c r="D36" s="37"/>
      <c r="E36" s="37"/>
      <c r="F36" s="37"/>
      <c r="G36" s="37"/>
    </row>
    <row r="37" spans="1:7" x14ac:dyDescent="0.3">
      <c r="A37" s="37"/>
      <c r="B37" s="37"/>
      <c r="C37" s="38"/>
      <c r="D37" s="37"/>
      <c r="E37" s="37"/>
      <c r="F37" s="37"/>
      <c r="G37" s="37"/>
    </row>
    <row r="38" spans="1:7" x14ac:dyDescent="0.3">
      <c r="A38" s="37"/>
      <c r="B38" s="37"/>
      <c r="C38" s="38"/>
      <c r="D38" s="37"/>
      <c r="E38" s="53"/>
      <c r="F38" s="54"/>
      <c r="G38" s="37"/>
    </row>
    <row r="39" spans="1:7" x14ac:dyDescent="0.3">
      <c r="A39" s="37"/>
      <c r="B39" s="37"/>
      <c r="C39" s="38"/>
      <c r="D39" s="37"/>
      <c r="E39" s="53"/>
      <c r="F39" s="54"/>
      <c r="G39" s="37"/>
    </row>
  </sheetData>
  <mergeCells count="4">
    <mergeCell ref="I1:K1"/>
    <mergeCell ref="A3:E3"/>
    <mergeCell ref="I31:J31"/>
    <mergeCell ref="I32:J32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5319C-D69B-499F-BF10-84CFEA7D51CE}">
  <dimension ref="A1:K39"/>
  <sheetViews>
    <sheetView workbookViewId="0">
      <selection activeCell="C14" sqref="C14"/>
    </sheetView>
  </sheetViews>
  <sheetFormatPr defaultRowHeight="14.4" x14ac:dyDescent="0.3"/>
  <cols>
    <col min="2" max="2" width="21.88671875" customWidth="1"/>
    <col min="3" max="3" width="56.6640625" customWidth="1"/>
    <col min="4" max="4" width="21.33203125" customWidth="1"/>
    <col min="5" max="5" width="15.6640625" customWidth="1"/>
    <col min="6" max="6" width="14.44140625" customWidth="1"/>
    <col min="7" max="7" width="17.88671875" customWidth="1"/>
    <col min="10" max="10" width="9.5546875" bestFit="1" customWidth="1"/>
    <col min="11" max="11" width="20.5546875" customWidth="1"/>
  </cols>
  <sheetData>
    <row r="1" spans="1:11" ht="15.6" x14ac:dyDescent="0.3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 x14ac:dyDescent="0.3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April26!G2-E29+K29</f>
        <v>-3666.3600000000024</v>
      </c>
      <c r="I2" s="20" t="s">
        <v>42</v>
      </c>
      <c r="J2" s="20" t="s">
        <v>1</v>
      </c>
      <c r="K2" s="20" t="s">
        <v>88</v>
      </c>
    </row>
    <row r="3" spans="1:11" x14ac:dyDescent="0.3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46146</v>
      </c>
      <c r="K3" s="23">
        <v>7280</v>
      </c>
    </row>
    <row r="4" spans="1:11" x14ac:dyDescent="0.3">
      <c r="A4" s="27">
        <v>1</v>
      </c>
      <c r="B4" s="43">
        <v>46141</v>
      </c>
      <c r="C4" s="44" t="s">
        <v>11</v>
      </c>
      <c r="D4" s="27" t="s">
        <v>8</v>
      </c>
      <c r="E4" s="45">
        <v>4807</v>
      </c>
      <c r="F4" s="46" t="s">
        <v>25</v>
      </c>
      <c r="G4" s="37"/>
      <c r="I4" s="21">
        <v>2</v>
      </c>
      <c r="J4" s="22"/>
      <c r="K4" s="23"/>
    </row>
    <row r="5" spans="1:11" x14ac:dyDescent="0.3">
      <c r="A5" s="27">
        <v>2</v>
      </c>
      <c r="B5" s="43">
        <v>46142</v>
      </c>
      <c r="C5" s="44" t="s">
        <v>227</v>
      </c>
      <c r="D5" s="27" t="s">
        <v>8</v>
      </c>
      <c r="E5" s="45">
        <v>500</v>
      </c>
      <c r="F5" s="46" t="s">
        <v>25</v>
      </c>
      <c r="G5" s="37"/>
      <c r="H5" s="17"/>
      <c r="I5" s="21"/>
      <c r="J5" s="22"/>
      <c r="K5" s="23"/>
    </row>
    <row r="6" spans="1:11" x14ac:dyDescent="0.3">
      <c r="A6" s="27">
        <v>3</v>
      </c>
      <c r="B6" s="43">
        <v>46143</v>
      </c>
      <c r="C6" s="44" t="s">
        <v>243</v>
      </c>
      <c r="D6" s="27" t="s">
        <v>8</v>
      </c>
      <c r="E6" s="45">
        <v>-198</v>
      </c>
      <c r="F6" s="46" t="s">
        <v>25</v>
      </c>
      <c r="G6" s="37"/>
      <c r="I6" s="21"/>
      <c r="J6" s="22"/>
      <c r="K6" s="23"/>
    </row>
    <row r="7" spans="1:11" x14ac:dyDescent="0.3">
      <c r="A7" s="27">
        <v>4</v>
      </c>
      <c r="B7" s="43">
        <v>46157</v>
      </c>
      <c r="C7" s="44" t="s">
        <v>244</v>
      </c>
      <c r="D7" s="27" t="s">
        <v>8</v>
      </c>
      <c r="E7" s="29">
        <v>295</v>
      </c>
      <c r="F7" s="46" t="s">
        <v>25</v>
      </c>
      <c r="G7" s="37"/>
      <c r="I7" s="21"/>
      <c r="J7" s="21"/>
      <c r="K7" s="23"/>
    </row>
    <row r="8" spans="1:11" x14ac:dyDescent="0.3">
      <c r="A8" s="27">
        <v>5</v>
      </c>
      <c r="B8" s="43">
        <v>46157</v>
      </c>
      <c r="C8" s="44" t="s">
        <v>111</v>
      </c>
      <c r="D8" s="27" t="s">
        <v>8</v>
      </c>
      <c r="E8" s="29">
        <v>295</v>
      </c>
      <c r="F8" s="46" t="s">
        <v>25</v>
      </c>
      <c r="G8" s="47"/>
      <c r="I8" s="21"/>
      <c r="J8" s="21"/>
      <c r="K8" s="23"/>
    </row>
    <row r="9" spans="1:11" x14ac:dyDescent="0.3">
      <c r="A9" s="27">
        <v>6</v>
      </c>
      <c r="B9" s="43">
        <v>46157</v>
      </c>
      <c r="C9" s="44" t="s">
        <v>110</v>
      </c>
      <c r="D9" s="27" t="s">
        <v>8</v>
      </c>
      <c r="E9" s="45">
        <v>1180</v>
      </c>
      <c r="F9" s="46" t="s">
        <v>25</v>
      </c>
      <c r="G9" s="37"/>
      <c r="I9" s="21"/>
      <c r="J9" s="21"/>
      <c r="K9" s="23"/>
    </row>
    <row r="10" spans="1:11" x14ac:dyDescent="0.3">
      <c r="A10" s="27">
        <v>7</v>
      </c>
      <c r="B10" s="43">
        <v>46157</v>
      </c>
      <c r="C10" s="44" t="s">
        <v>113</v>
      </c>
      <c r="D10" s="27" t="s">
        <v>8</v>
      </c>
      <c r="E10" s="45">
        <v>1180</v>
      </c>
      <c r="F10" s="46" t="s">
        <v>25</v>
      </c>
      <c r="G10" s="37"/>
      <c r="I10" s="21"/>
      <c r="J10" s="21"/>
      <c r="K10" s="23"/>
    </row>
    <row r="11" spans="1:11" x14ac:dyDescent="0.3">
      <c r="A11" s="27">
        <v>8</v>
      </c>
      <c r="B11" s="43">
        <v>46157</v>
      </c>
      <c r="C11" s="44" t="s">
        <v>245</v>
      </c>
      <c r="D11" s="27" t="s">
        <v>8</v>
      </c>
      <c r="E11" s="45">
        <v>1180</v>
      </c>
      <c r="F11" s="46" t="s">
        <v>25</v>
      </c>
      <c r="G11" s="37"/>
      <c r="I11" s="21"/>
      <c r="J11" s="21"/>
      <c r="K11" s="23"/>
    </row>
    <row r="12" spans="1:11" x14ac:dyDescent="0.3">
      <c r="A12" s="27">
        <v>9</v>
      </c>
      <c r="B12" s="43">
        <v>46157</v>
      </c>
      <c r="C12" s="44" t="s">
        <v>246</v>
      </c>
      <c r="D12" s="27" t="s">
        <v>8</v>
      </c>
      <c r="E12" s="45">
        <v>-80</v>
      </c>
      <c r="F12" s="46" t="s">
        <v>25</v>
      </c>
      <c r="G12" s="37"/>
      <c r="I12" s="21"/>
      <c r="J12" s="21"/>
      <c r="K12" s="23"/>
    </row>
    <row r="13" spans="1:11" x14ac:dyDescent="0.3">
      <c r="A13" s="27">
        <v>10</v>
      </c>
      <c r="B13" s="43">
        <v>46157</v>
      </c>
      <c r="C13" s="44" t="s">
        <v>247</v>
      </c>
      <c r="D13" s="27" t="s">
        <v>8</v>
      </c>
      <c r="E13" s="29">
        <v>-198</v>
      </c>
      <c r="F13" s="46" t="s">
        <v>25</v>
      </c>
      <c r="G13" s="37"/>
      <c r="I13" s="21"/>
      <c r="J13" s="21"/>
      <c r="K13" s="23"/>
    </row>
    <row r="14" spans="1:11" x14ac:dyDescent="0.3">
      <c r="A14" s="27">
        <v>11</v>
      </c>
      <c r="B14" s="43">
        <v>46171</v>
      </c>
      <c r="C14" s="44" t="s">
        <v>11</v>
      </c>
      <c r="D14" s="27" t="s">
        <v>8</v>
      </c>
      <c r="E14" s="29">
        <v>5013</v>
      </c>
      <c r="F14" s="46" t="s">
        <v>25</v>
      </c>
      <c r="G14" s="37"/>
      <c r="I14" s="21"/>
      <c r="J14" s="21"/>
      <c r="K14" s="23"/>
    </row>
    <row r="15" spans="1:11" x14ac:dyDescent="0.3">
      <c r="A15" s="27"/>
      <c r="B15" s="43"/>
      <c r="C15" s="44"/>
      <c r="D15" s="27"/>
      <c r="E15" s="45"/>
      <c r="F15" s="46"/>
      <c r="G15" s="37"/>
      <c r="I15" s="21"/>
      <c r="J15" s="21"/>
      <c r="K15" s="23"/>
    </row>
    <row r="16" spans="1:11" x14ac:dyDescent="0.3">
      <c r="A16" s="27"/>
      <c r="B16" s="43"/>
      <c r="C16" s="44"/>
      <c r="D16" s="27"/>
      <c r="E16" s="45"/>
      <c r="F16" s="46"/>
      <c r="G16" s="37"/>
      <c r="I16" s="21"/>
      <c r="J16" s="21"/>
      <c r="K16" s="23"/>
    </row>
    <row r="17" spans="1:11" x14ac:dyDescent="0.3">
      <c r="A17" s="27"/>
      <c r="B17" s="43"/>
      <c r="C17" s="44"/>
      <c r="D17" s="27"/>
      <c r="E17" s="45"/>
      <c r="F17" s="46"/>
      <c r="G17" s="37"/>
      <c r="I17" s="21"/>
      <c r="J17" s="21"/>
      <c r="K17" s="23"/>
    </row>
    <row r="18" spans="1:11" x14ac:dyDescent="0.3">
      <c r="A18" s="27"/>
      <c r="B18" s="43"/>
      <c r="C18" s="44"/>
      <c r="D18" s="27"/>
      <c r="E18" s="45"/>
      <c r="F18" s="46"/>
      <c r="G18" s="37"/>
      <c r="I18" s="21"/>
      <c r="J18" s="21"/>
      <c r="K18" s="23"/>
    </row>
    <row r="19" spans="1:11" x14ac:dyDescent="0.3">
      <c r="A19" s="27"/>
      <c r="B19" s="43"/>
      <c r="C19" s="44"/>
      <c r="D19" s="27"/>
      <c r="E19" s="45"/>
      <c r="F19" s="46"/>
      <c r="G19" s="37"/>
      <c r="I19" s="21"/>
      <c r="J19" s="21"/>
      <c r="K19" s="23"/>
    </row>
    <row r="20" spans="1:11" x14ac:dyDescent="0.3">
      <c r="A20" s="27"/>
      <c r="B20" s="43"/>
      <c r="C20" s="44"/>
      <c r="D20" s="27"/>
      <c r="E20" s="45"/>
      <c r="F20" s="46"/>
      <c r="G20" s="37"/>
      <c r="I20" s="21"/>
      <c r="J20" s="21"/>
      <c r="K20" s="23"/>
    </row>
    <row r="21" spans="1:11" x14ac:dyDescent="0.3">
      <c r="A21" s="27"/>
      <c r="B21" s="43"/>
      <c r="C21" s="44"/>
      <c r="D21" s="27"/>
      <c r="E21" s="45"/>
      <c r="F21" s="46"/>
      <c r="G21" s="37"/>
      <c r="I21" s="21"/>
      <c r="J21" s="21"/>
      <c r="K21" s="23"/>
    </row>
    <row r="22" spans="1:11" x14ac:dyDescent="0.3">
      <c r="A22" s="27"/>
      <c r="B22" s="43"/>
      <c r="C22" s="44"/>
      <c r="D22" s="27"/>
      <c r="E22" s="45"/>
      <c r="F22" s="46"/>
      <c r="G22" s="37"/>
      <c r="I22" s="21"/>
      <c r="J22" s="21"/>
      <c r="K22" s="23"/>
    </row>
    <row r="23" spans="1:11" x14ac:dyDescent="0.3">
      <c r="A23" s="27"/>
      <c r="B23" s="43"/>
      <c r="C23" s="44"/>
      <c r="D23" s="27"/>
      <c r="E23" s="45"/>
      <c r="F23" s="46"/>
      <c r="G23" s="37"/>
      <c r="I23" s="21"/>
      <c r="J23" s="21"/>
      <c r="K23" s="23"/>
    </row>
    <row r="24" spans="1:11" x14ac:dyDescent="0.3">
      <c r="A24" s="27"/>
      <c r="B24" s="43"/>
      <c r="C24" s="44"/>
      <c r="D24" s="27"/>
      <c r="E24" s="45"/>
      <c r="F24" s="46"/>
      <c r="G24" s="37"/>
      <c r="I24" s="21"/>
      <c r="J24" s="21"/>
      <c r="K24" s="23"/>
    </row>
    <row r="25" spans="1:11" x14ac:dyDescent="0.3">
      <c r="A25" s="27"/>
      <c r="B25" s="43"/>
      <c r="C25" s="44"/>
      <c r="D25" s="27"/>
      <c r="E25" s="45"/>
      <c r="F25" s="46"/>
      <c r="G25" s="37"/>
      <c r="I25" s="21"/>
      <c r="J25" s="21"/>
      <c r="K25" s="23"/>
    </row>
    <row r="26" spans="1:11" x14ac:dyDescent="0.3">
      <c r="A26" s="27"/>
      <c r="B26" s="43"/>
      <c r="C26" s="44"/>
      <c r="D26" s="27"/>
      <c r="E26" s="45"/>
      <c r="F26" s="46"/>
      <c r="G26" s="37"/>
      <c r="I26" s="21"/>
      <c r="J26" s="21"/>
      <c r="K26" s="23"/>
    </row>
    <row r="27" spans="1:11" x14ac:dyDescent="0.3">
      <c r="A27" s="27"/>
      <c r="B27" s="43"/>
      <c r="C27" s="44"/>
      <c r="D27" s="27"/>
      <c r="E27" s="45"/>
      <c r="F27" s="46"/>
      <c r="G27" s="37"/>
      <c r="I27" s="21"/>
      <c r="J27" s="21"/>
      <c r="K27" s="23"/>
    </row>
    <row r="28" spans="1:11" x14ac:dyDescent="0.3">
      <c r="A28" s="27"/>
      <c r="B28" s="43"/>
      <c r="C28" s="44"/>
      <c r="D28" s="27"/>
      <c r="E28" s="45"/>
      <c r="F28" s="46"/>
      <c r="G28" s="37"/>
      <c r="I28" s="21"/>
      <c r="J28" s="21"/>
      <c r="K28" s="23"/>
    </row>
    <row r="29" spans="1:11" x14ac:dyDescent="0.3">
      <c r="A29" s="48"/>
      <c r="B29" s="48"/>
      <c r="C29" s="49" t="s">
        <v>12</v>
      </c>
      <c r="D29" s="48"/>
      <c r="E29" s="42">
        <f>SUM(E4:E28)</f>
        <v>13974</v>
      </c>
      <c r="F29" s="42"/>
      <c r="G29" s="37"/>
      <c r="I29" s="21"/>
      <c r="J29" s="24" t="s">
        <v>12</v>
      </c>
      <c r="K29" s="25">
        <f>SUM(K3:K16)</f>
        <v>7280</v>
      </c>
    </row>
    <row r="30" spans="1:11" x14ac:dyDescent="0.3">
      <c r="A30" s="37"/>
      <c r="B30" s="37"/>
      <c r="C30" s="50" t="s">
        <v>17</v>
      </c>
      <c r="D30" s="51"/>
      <c r="E30" s="51"/>
      <c r="F30" s="52"/>
      <c r="G30" s="37"/>
    </row>
    <row r="31" spans="1:11" x14ac:dyDescent="0.3">
      <c r="A31" s="37"/>
      <c r="B31" s="37"/>
      <c r="C31" s="38"/>
      <c r="D31" s="37"/>
      <c r="E31" s="37"/>
      <c r="F31" s="37"/>
      <c r="G31" s="37"/>
      <c r="I31" s="60" t="s">
        <v>104</v>
      </c>
      <c r="J31" s="60"/>
      <c r="K31" s="26">
        <f>E29-K29</f>
        <v>6694</v>
      </c>
    </row>
    <row r="32" spans="1:11" x14ac:dyDescent="0.3">
      <c r="A32" s="37"/>
      <c r="B32" s="37"/>
      <c r="C32" s="38"/>
      <c r="D32" s="37"/>
      <c r="E32" s="37"/>
      <c r="F32" s="37"/>
      <c r="G32" s="37"/>
      <c r="I32" s="60" t="s">
        <v>105</v>
      </c>
      <c r="J32" s="60"/>
      <c r="K32" s="31">
        <f>5000-(G2)</f>
        <v>8666.3600000000024</v>
      </c>
    </row>
    <row r="33" spans="1:7" x14ac:dyDescent="0.3">
      <c r="A33" s="37"/>
      <c r="B33" s="37"/>
      <c r="C33" s="38"/>
      <c r="D33" s="37"/>
      <c r="E33" s="37"/>
      <c r="F33" s="37"/>
      <c r="G33" s="37"/>
    </row>
    <row r="34" spans="1:7" x14ac:dyDescent="0.3">
      <c r="A34" s="37"/>
      <c r="B34" s="37"/>
      <c r="C34" s="38"/>
      <c r="D34" s="37"/>
      <c r="E34" s="37"/>
      <c r="F34" s="37"/>
      <c r="G34" s="37"/>
    </row>
    <row r="35" spans="1:7" x14ac:dyDescent="0.3">
      <c r="A35" s="37"/>
      <c r="B35" s="37"/>
      <c r="C35" s="38"/>
      <c r="D35" s="37"/>
      <c r="E35" s="37"/>
      <c r="F35" s="37"/>
      <c r="G35" s="37"/>
    </row>
    <row r="36" spans="1:7" x14ac:dyDescent="0.3">
      <c r="A36" s="37"/>
      <c r="B36" s="37"/>
      <c r="C36" s="38"/>
      <c r="D36" s="37"/>
      <c r="E36" s="37"/>
      <c r="F36" s="37"/>
      <c r="G36" s="37"/>
    </row>
    <row r="37" spans="1:7" x14ac:dyDescent="0.3">
      <c r="A37" s="37"/>
      <c r="B37" s="37"/>
      <c r="C37" s="38"/>
      <c r="D37" s="37"/>
      <c r="E37" s="37"/>
      <c r="F37" s="37"/>
      <c r="G37" s="37"/>
    </row>
    <row r="38" spans="1:7" x14ac:dyDescent="0.3">
      <c r="A38" s="37"/>
      <c r="B38" s="37"/>
      <c r="C38" s="38"/>
      <c r="D38" s="37"/>
      <c r="E38" s="53"/>
      <c r="F38" s="54"/>
      <c r="G38" s="37"/>
    </row>
    <row r="39" spans="1:7" x14ac:dyDescent="0.3">
      <c r="A39" s="37"/>
      <c r="B39" s="37"/>
      <c r="C39" s="38"/>
      <c r="D39" s="37"/>
      <c r="E39" s="53"/>
      <c r="F39" s="54"/>
      <c r="G39" s="37"/>
    </row>
  </sheetData>
  <mergeCells count="4">
    <mergeCell ref="I1:K1"/>
    <mergeCell ref="A3:E3"/>
    <mergeCell ref="I31:J31"/>
    <mergeCell ref="I32:J32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06560-7FB9-4486-842B-3014967D2BDB}">
  <dimension ref="A1:K39"/>
  <sheetViews>
    <sheetView workbookViewId="0">
      <selection activeCell="C4" sqref="C4"/>
    </sheetView>
  </sheetViews>
  <sheetFormatPr defaultRowHeight="14.4" x14ac:dyDescent="0.3"/>
  <cols>
    <col min="1" max="1" width="5.33203125" bestFit="1" customWidth="1"/>
    <col min="2" max="2" width="11.5546875" customWidth="1"/>
    <col min="3" max="3" width="79.109375" bestFit="1" customWidth="1"/>
    <col min="4" max="4" width="16.5546875" customWidth="1"/>
    <col min="5" max="5" width="11.88671875" bestFit="1" customWidth="1"/>
    <col min="6" max="6" width="7.109375" bestFit="1" customWidth="1"/>
    <col min="7" max="7" width="16.5546875" bestFit="1" customWidth="1"/>
    <col min="9" max="9" width="6.33203125" bestFit="1" customWidth="1"/>
    <col min="10" max="10" width="9.6640625" bestFit="1" customWidth="1"/>
    <col min="11" max="11" width="17" bestFit="1" customWidth="1"/>
    <col min="16" max="16" width="13.6640625" bestFit="1" customWidth="1"/>
  </cols>
  <sheetData>
    <row r="1" spans="1:11" ht="15.6" x14ac:dyDescent="0.3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 x14ac:dyDescent="0.3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'May26'!G2-E29+K29</f>
        <v>324.86999999999534</v>
      </c>
      <c r="I2" s="20" t="s">
        <v>42</v>
      </c>
      <c r="J2" s="20" t="s">
        <v>1</v>
      </c>
      <c r="K2" s="20" t="s">
        <v>88</v>
      </c>
    </row>
    <row r="3" spans="1:11" x14ac:dyDescent="0.3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46174</v>
      </c>
      <c r="K3" s="23">
        <v>8666</v>
      </c>
    </row>
    <row r="4" spans="1:11" x14ac:dyDescent="0.3">
      <c r="A4" s="27">
        <v>1</v>
      </c>
      <c r="B4" s="43">
        <v>46174</v>
      </c>
      <c r="C4" s="44" t="s">
        <v>248</v>
      </c>
      <c r="D4" s="27" t="s">
        <v>8</v>
      </c>
      <c r="E4" s="29">
        <v>-274</v>
      </c>
      <c r="F4" s="46" t="s">
        <v>25</v>
      </c>
      <c r="G4" s="37"/>
      <c r="I4" s="21">
        <v>2</v>
      </c>
      <c r="J4" s="22">
        <v>46181</v>
      </c>
      <c r="K4" s="23">
        <v>1135</v>
      </c>
    </row>
    <row r="5" spans="1:11" x14ac:dyDescent="0.3">
      <c r="A5" s="27">
        <v>2</v>
      </c>
      <c r="B5" s="43">
        <v>46174</v>
      </c>
      <c r="C5" s="44" t="s">
        <v>249</v>
      </c>
      <c r="D5" s="27" t="s">
        <v>8</v>
      </c>
      <c r="E5" s="29">
        <v>-80</v>
      </c>
      <c r="F5" s="46" t="s">
        <v>25</v>
      </c>
      <c r="G5" s="37"/>
      <c r="H5" s="17"/>
      <c r="I5" s="21">
        <v>3</v>
      </c>
      <c r="J5" s="22">
        <v>46196</v>
      </c>
      <c r="K5" s="23">
        <v>10755</v>
      </c>
    </row>
    <row r="6" spans="1:11" x14ac:dyDescent="0.3">
      <c r="A6" s="27">
        <v>3</v>
      </c>
      <c r="B6" s="43">
        <v>46174</v>
      </c>
      <c r="C6" s="44" t="s">
        <v>11</v>
      </c>
      <c r="D6" s="27" t="s">
        <v>8</v>
      </c>
      <c r="E6" s="29">
        <v>898.44</v>
      </c>
      <c r="F6" s="46" t="s">
        <v>25</v>
      </c>
      <c r="G6" s="37"/>
      <c r="I6" s="21"/>
      <c r="J6" s="22"/>
      <c r="K6" s="23"/>
    </row>
    <row r="7" spans="1:11" x14ac:dyDescent="0.3">
      <c r="A7" s="27">
        <v>4</v>
      </c>
      <c r="B7" s="43">
        <v>46178</v>
      </c>
      <c r="C7" s="44" t="s">
        <v>250</v>
      </c>
      <c r="D7" s="27" t="s">
        <v>8</v>
      </c>
      <c r="E7" s="29">
        <v>295</v>
      </c>
      <c r="F7" s="46" t="s">
        <v>25</v>
      </c>
      <c r="G7" s="37"/>
      <c r="I7" s="21"/>
      <c r="J7" s="21"/>
      <c r="K7" s="23"/>
    </row>
    <row r="8" spans="1:11" x14ac:dyDescent="0.3">
      <c r="A8" s="27">
        <v>5</v>
      </c>
      <c r="B8" s="43">
        <v>46178</v>
      </c>
      <c r="C8" s="44" t="s">
        <v>251</v>
      </c>
      <c r="D8" s="27" t="s">
        <v>8</v>
      </c>
      <c r="E8" s="29">
        <v>295</v>
      </c>
      <c r="F8" s="46" t="s">
        <v>25</v>
      </c>
      <c r="G8" s="47"/>
      <c r="I8" s="21"/>
      <c r="J8" s="21"/>
      <c r="K8" s="23"/>
    </row>
    <row r="9" spans="1:11" x14ac:dyDescent="0.3">
      <c r="A9" s="27">
        <v>6</v>
      </c>
      <c r="B9" s="43">
        <v>46184</v>
      </c>
      <c r="C9" s="44" t="s">
        <v>252</v>
      </c>
      <c r="D9" s="27" t="s">
        <v>8</v>
      </c>
      <c r="E9" s="45">
        <v>1180</v>
      </c>
      <c r="F9" s="46" t="s">
        <v>25</v>
      </c>
      <c r="G9" s="37"/>
      <c r="I9" s="21"/>
      <c r="J9" s="21"/>
      <c r="K9" s="23"/>
    </row>
    <row r="10" spans="1:11" x14ac:dyDescent="0.3">
      <c r="A10" s="27">
        <v>7</v>
      </c>
      <c r="B10" s="43">
        <v>46184</v>
      </c>
      <c r="C10" s="44" t="s">
        <v>122</v>
      </c>
      <c r="D10" s="27" t="s">
        <v>8</v>
      </c>
      <c r="E10" s="45">
        <v>1180</v>
      </c>
      <c r="F10" s="46" t="s">
        <v>25</v>
      </c>
      <c r="G10" s="37"/>
      <c r="I10" s="21"/>
      <c r="J10" s="21"/>
      <c r="K10" s="23"/>
    </row>
    <row r="11" spans="1:11" x14ac:dyDescent="0.3">
      <c r="A11" s="27">
        <v>8</v>
      </c>
      <c r="B11" s="43">
        <v>46184</v>
      </c>
      <c r="C11" s="44" t="s">
        <v>253</v>
      </c>
      <c r="D11" s="27" t="s">
        <v>8</v>
      </c>
      <c r="E11" s="45">
        <v>1180</v>
      </c>
      <c r="F11" s="46" t="s">
        <v>25</v>
      </c>
      <c r="G11" s="37"/>
      <c r="I11" s="21"/>
      <c r="J11" s="21"/>
      <c r="K11" s="23"/>
    </row>
    <row r="12" spans="1:11" x14ac:dyDescent="0.3">
      <c r="A12" s="27">
        <v>9</v>
      </c>
      <c r="B12" s="43">
        <v>46185</v>
      </c>
      <c r="C12" s="55" t="s">
        <v>254</v>
      </c>
      <c r="D12" s="27" t="s">
        <v>8</v>
      </c>
      <c r="E12" s="45">
        <v>80</v>
      </c>
      <c r="F12" s="46" t="s">
        <v>25</v>
      </c>
      <c r="G12" s="37"/>
      <c r="I12" s="21"/>
      <c r="J12" s="21"/>
      <c r="K12" s="23"/>
    </row>
    <row r="13" spans="1:11" x14ac:dyDescent="0.3">
      <c r="A13" s="27">
        <v>10</v>
      </c>
      <c r="B13" s="43">
        <v>46185</v>
      </c>
      <c r="C13" s="44" t="s">
        <v>255</v>
      </c>
      <c r="D13" s="27" t="s">
        <v>8</v>
      </c>
      <c r="E13" s="29">
        <v>2500</v>
      </c>
      <c r="F13" s="46" t="s">
        <v>25</v>
      </c>
      <c r="G13" s="37"/>
      <c r="I13" s="21"/>
      <c r="J13" s="21"/>
      <c r="K13" s="23"/>
    </row>
    <row r="14" spans="1:11" x14ac:dyDescent="0.3">
      <c r="A14" s="27">
        <v>11</v>
      </c>
      <c r="B14" s="43">
        <v>46190</v>
      </c>
      <c r="C14" s="30" t="s">
        <v>256</v>
      </c>
      <c r="D14" s="27" t="s">
        <v>10</v>
      </c>
      <c r="E14" s="29">
        <v>2044</v>
      </c>
      <c r="F14" s="46" t="s">
        <v>25</v>
      </c>
      <c r="G14" s="37"/>
      <c r="I14" s="21"/>
      <c r="J14" s="21"/>
      <c r="K14" s="23"/>
    </row>
    <row r="15" spans="1:11" x14ac:dyDescent="0.3">
      <c r="A15" s="27">
        <v>12</v>
      </c>
      <c r="B15" s="43">
        <v>46190</v>
      </c>
      <c r="C15" s="44" t="s">
        <v>257</v>
      </c>
      <c r="D15" s="27" t="s">
        <v>8</v>
      </c>
      <c r="E15" s="45">
        <v>698</v>
      </c>
      <c r="F15" s="46" t="s">
        <v>25</v>
      </c>
      <c r="G15" s="37"/>
      <c r="I15" s="21"/>
      <c r="J15" s="21"/>
      <c r="K15" s="23"/>
    </row>
    <row r="16" spans="1:11" x14ac:dyDescent="0.3">
      <c r="A16" s="27">
        <v>13</v>
      </c>
      <c r="B16" s="43">
        <v>46190</v>
      </c>
      <c r="C16" s="44" t="s">
        <v>258</v>
      </c>
      <c r="D16" s="27" t="s">
        <v>8</v>
      </c>
      <c r="E16" s="45">
        <v>724</v>
      </c>
      <c r="F16" s="46" t="s">
        <v>25</v>
      </c>
      <c r="G16" s="37"/>
      <c r="I16" s="21"/>
      <c r="J16" s="21"/>
      <c r="K16" s="23"/>
    </row>
    <row r="17" spans="1:11" x14ac:dyDescent="0.3">
      <c r="A17" s="27">
        <v>14</v>
      </c>
      <c r="B17" s="43">
        <v>46190</v>
      </c>
      <c r="C17" s="44" t="s">
        <v>11</v>
      </c>
      <c r="D17" s="27" t="s">
        <v>8</v>
      </c>
      <c r="E17" s="45">
        <v>364</v>
      </c>
      <c r="F17" s="46" t="s">
        <v>25</v>
      </c>
      <c r="G17" s="37"/>
      <c r="I17" s="21"/>
      <c r="J17" s="21"/>
      <c r="K17" s="23"/>
    </row>
    <row r="18" spans="1:11" x14ac:dyDescent="0.3">
      <c r="A18" s="27">
        <v>15</v>
      </c>
      <c r="B18" s="43">
        <v>46191</v>
      </c>
      <c r="C18" s="44" t="s">
        <v>259</v>
      </c>
      <c r="D18" s="27" t="s">
        <v>8</v>
      </c>
      <c r="E18" s="45">
        <v>458</v>
      </c>
      <c r="F18" s="46" t="s">
        <v>25</v>
      </c>
      <c r="G18" s="37"/>
      <c r="I18" s="21"/>
      <c r="J18" s="21"/>
      <c r="K18" s="23"/>
    </row>
    <row r="19" spans="1:11" x14ac:dyDescent="0.3">
      <c r="A19" s="27">
        <v>16</v>
      </c>
      <c r="B19" s="43">
        <v>46192</v>
      </c>
      <c r="C19" s="44" t="s">
        <v>260</v>
      </c>
      <c r="D19" s="27" t="s">
        <v>8</v>
      </c>
      <c r="E19" s="45">
        <v>80</v>
      </c>
      <c r="F19" s="46" t="s">
        <v>25</v>
      </c>
      <c r="G19" s="37"/>
      <c r="I19" s="21"/>
      <c r="J19" s="21"/>
      <c r="K19" s="23"/>
    </row>
    <row r="20" spans="1:11" x14ac:dyDescent="0.3">
      <c r="A20" s="27">
        <v>17</v>
      </c>
      <c r="B20" s="43">
        <v>46192</v>
      </c>
      <c r="C20" s="44" t="s">
        <v>261</v>
      </c>
      <c r="D20" s="27" t="s">
        <v>8</v>
      </c>
      <c r="E20" s="45">
        <v>188</v>
      </c>
      <c r="F20" s="46" t="s">
        <v>25</v>
      </c>
      <c r="G20" s="37"/>
      <c r="I20" s="21"/>
      <c r="J20" s="21"/>
      <c r="K20" s="23"/>
    </row>
    <row r="21" spans="1:11" x14ac:dyDescent="0.3">
      <c r="A21" s="27">
        <v>18</v>
      </c>
      <c r="B21" s="43">
        <v>46193</v>
      </c>
      <c r="C21" s="44" t="s">
        <v>262</v>
      </c>
      <c r="D21" s="27" t="s">
        <v>8</v>
      </c>
      <c r="E21" s="45">
        <v>80</v>
      </c>
      <c r="F21" s="46" t="s">
        <v>25</v>
      </c>
      <c r="G21" s="37"/>
      <c r="I21" s="21"/>
      <c r="J21" s="21"/>
      <c r="K21" s="23"/>
    </row>
    <row r="22" spans="1:11" x14ac:dyDescent="0.3">
      <c r="A22" s="27">
        <v>19</v>
      </c>
      <c r="B22" s="43">
        <v>46200</v>
      </c>
      <c r="C22" s="44" t="s">
        <v>263</v>
      </c>
      <c r="D22" s="27" t="s">
        <v>10</v>
      </c>
      <c r="E22" s="45">
        <v>1850</v>
      </c>
      <c r="F22" s="46" t="s">
        <v>25</v>
      </c>
      <c r="G22" s="37"/>
      <c r="I22" s="21"/>
      <c r="J22" s="21"/>
      <c r="K22" s="23"/>
    </row>
    <row r="23" spans="1:11" x14ac:dyDescent="0.3">
      <c r="A23" s="27">
        <v>20</v>
      </c>
      <c r="B23" s="43">
        <v>46200</v>
      </c>
      <c r="C23" s="44" t="s">
        <v>264</v>
      </c>
      <c r="D23" s="27" t="s">
        <v>10</v>
      </c>
      <c r="E23" s="45">
        <v>1185.33</v>
      </c>
      <c r="F23" s="46" t="s">
        <v>25</v>
      </c>
      <c r="G23" s="37"/>
      <c r="I23" s="21"/>
      <c r="J23" s="21"/>
      <c r="K23" s="23"/>
    </row>
    <row r="24" spans="1:11" x14ac:dyDescent="0.3">
      <c r="A24" s="27">
        <v>21</v>
      </c>
      <c r="B24" s="43">
        <v>46203</v>
      </c>
      <c r="C24" s="44" t="s">
        <v>265</v>
      </c>
      <c r="D24" s="27" t="s">
        <v>8</v>
      </c>
      <c r="E24" s="45">
        <v>500</v>
      </c>
      <c r="F24" s="46" t="s">
        <v>25</v>
      </c>
      <c r="G24" s="37"/>
      <c r="I24" s="21"/>
      <c r="J24" s="21"/>
      <c r="K24" s="23"/>
    </row>
    <row r="25" spans="1:11" x14ac:dyDescent="0.3">
      <c r="A25" s="27">
        <v>22</v>
      </c>
      <c r="B25" s="43">
        <v>46203</v>
      </c>
      <c r="C25" s="44" t="s">
        <v>121</v>
      </c>
      <c r="D25" s="27" t="s">
        <v>8</v>
      </c>
      <c r="E25" s="29">
        <v>295</v>
      </c>
      <c r="F25" s="46" t="s">
        <v>25</v>
      </c>
      <c r="G25" s="37"/>
      <c r="I25" s="21"/>
      <c r="J25" s="21"/>
      <c r="K25" s="23"/>
    </row>
    <row r="26" spans="1:11" x14ac:dyDescent="0.3">
      <c r="A26" s="27">
        <v>23</v>
      </c>
      <c r="B26" s="43">
        <v>46203</v>
      </c>
      <c r="C26" s="44" t="s">
        <v>266</v>
      </c>
      <c r="D26" s="27" t="s">
        <v>10</v>
      </c>
      <c r="E26" s="45">
        <v>844</v>
      </c>
      <c r="F26" s="46" t="s">
        <v>25</v>
      </c>
      <c r="G26" s="37"/>
      <c r="I26" s="21"/>
      <c r="J26" s="21"/>
      <c r="K26" s="23"/>
    </row>
    <row r="27" spans="1:11" x14ac:dyDescent="0.3">
      <c r="A27" s="27"/>
      <c r="B27" s="43"/>
      <c r="C27" s="44"/>
      <c r="D27" s="27"/>
      <c r="E27" s="45"/>
      <c r="F27" s="46"/>
      <c r="G27" s="37"/>
      <c r="I27" s="21"/>
      <c r="J27" s="21"/>
      <c r="K27" s="23"/>
    </row>
    <row r="28" spans="1:11" x14ac:dyDescent="0.3">
      <c r="A28" s="27"/>
      <c r="B28" s="43"/>
      <c r="C28" s="44"/>
      <c r="D28" s="27"/>
      <c r="E28" s="45"/>
      <c r="F28" s="46"/>
      <c r="G28" s="37"/>
      <c r="I28" s="21"/>
      <c r="J28" s="21"/>
      <c r="K28" s="23"/>
    </row>
    <row r="29" spans="1:11" x14ac:dyDescent="0.3">
      <c r="A29" s="48"/>
      <c r="B29" s="48"/>
      <c r="C29" s="49" t="s">
        <v>12</v>
      </c>
      <c r="D29" s="48"/>
      <c r="E29" s="42">
        <f>SUM(E4:E28)</f>
        <v>16564.77</v>
      </c>
      <c r="F29" s="42"/>
      <c r="G29" s="37"/>
      <c r="I29" s="21"/>
      <c r="J29" s="24" t="s">
        <v>12</v>
      </c>
      <c r="K29" s="25">
        <f>SUM(K3:K16)</f>
        <v>20556</v>
      </c>
    </row>
    <row r="30" spans="1:11" x14ac:dyDescent="0.3">
      <c r="A30" s="37"/>
      <c r="B30" s="37"/>
      <c r="C30" s="50" t="s">
        <v>17</v>
      </c>
      <c r="D30" s="51"/>
      <c r="E30" s="51"/>
      <c r="F30" s="52"/>
      <c r="G30" s="37"/>
    </row>
    <row r="31" spans="1:11" x14ac:dyDescent="0.3">
      <c r="A31" s="37"/>
      <c r="B31" s="37"/>
      <c r="C31" s="38"/>
      <c r="D31" s="37"/>
      <c r="E31" s="37"/>
      <c r="F31" s="37"/>
      <c r="G31" s="37"/>
      <c r="I31" s="60" t="s">
        <v>104</v>
      </c>
      <c r="J31" s="60"/>
      <c r="K31" s="26">
        <f>E29-K29</f>
        <v>-3991.2299999999996</v>
      </c>
    </row>
    <row r="32" spans="1:11" x14ac:dyDescent="0.3">
      <c r="A32" s="37"/>
      <c r="B32" s="37"/>
      <c r="C32" s="38"/>
      <c r="D32" s="37"/>
      <c r="E32" s="37"/>
      <c r="F32" s="37"/>
      <c r="G32" s="37"/>
      <c r="I32" s="60" t="s">
        <v>105</v>
      </c>
      <c r="J32" s="60"/>
      <c r="K32" s="31">
        <f>5000-(G2)</f>
        <v>4675.1300000000047</v>
      </c>
    </row>
    <row r="33" spans="1:7" x14ac:dyDescent="0.3">
      <c r="A33" s="37"/>
      <c r="B33" s="37"/>
      <c r="C33" s="38"/>
      <c r="D33" s="37"/>
      <c r="E33" s="37"/>
      <c r="F33" s="37"/>
      <c r="G33" s="37"/>
    </row>
    <row r="34" spans="1:7" x14ac:dyDescent="0.3">
      <c r="A34" s="37"/>
      <c r="B34" s="37"/>
      <c r="C34" s="38"/>
      <c r="D34" s="37"/>
      <c r="E34" s="37"/>
      <c r="F34" s="37"/>
      <c r="G34" s="37"/>
    </row>
    <row r="35" spans="1:7" x14ac:dyDescent="0.3">
      <c r="A35" s="37"/>
      <c r="B35" s="37"/>
      <c r="C35" s="38"/>
      <c r="D35" s="37"/>
      <c r="E35" s="37"/>
      <c r="F35" s="37"/>
      <c r="G35" s="37"/>
    </row>
    <row r="36" spans="1:7" x14ac:dyDescent="0.3">
      <c r="A36" s="37"/>
      <c r="B36" s="37"/>
      <c r="C36" s="38"/>
      <c r="D36" s="37"/>
      <c r="E36" s="37"/>
      <c r="F36" s="37"/>
      <c r="G36" s="37"/>
    </row>
    <row r="37" spans="1:7" x14ac:dyDescent="0.3">
      <c r="A37" s="37"/>
      <c r="B37" s="37"/>
      <c r="C37" s="38"/>
      <c r="D37" s="37"/>
      <c r="E37" s="37"/>
      <c r="F37" s="37"/>
      <c r="G37" s="37"/>
    </row>
    <row r="38" spans="1:7" x14ac:dyDescent="0.3">
      <c r="A38" s="37"/>
      <c r="B38" s="37"/>
      <c r="C38" s="38"/>
      <c r="D38" s="37"/>
      <c r="E38" s="53"/>
      <c r="F38" s="54"/>
      <c r="G38" s="37"/>
    </row>
    <row r="39" spans="1:7" x14ac:dyDescent="0.3">
      <c r="A39" s="37"/>
      <c r="B39" s="37"/>
      <c r="C39" s="38"/>
      <c r="D39" s="37"/>
      <c r="E39" s="53"/>
      <c r="F39" s="54"/>
      <c r="G39" s="37"/>
    </row>
  </sheetData>
  <mergeCells count="4">
    <mergeCell ref="I1:K1"/>
    <mergeCell ref="A3:E3"/>
    <mergeCell ref="I31:J31"/>
    <mergeCell ref="I32:J3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9269C-9BD5-4028-86BD-D578191AA4BD}">
  <dimension ref="A1:K38"/>
  <sheetViews>
    <sheetView tabSelected="1" topLeftCell="A12" workbookViewId="0">
      <selection activeCell="K31" sqref="K31"/>
    </sheetView>
  </sheetViews>
  <sheetFormatPr defaultRowHeight="14.4" x14ac:dyDescent="0.3"/>
  <cols>
    <col min="1" max="1" width="5.33203125" bestFit="1" customWidth="1"/>
    <col min="2" max="2" width="9.44140625" bestFit="1" customWidth="1"/>
    <col min="3" max="3" width="79.109375" bestFit="1" customWidth="1"/>
    <col min="4" max="4" width="14.109375" bestFit="1" customWidth="1"/>
    <col min="5" max="5" width="11.88671875" bestFit="1" customWidth="1"/>
    <col min="7" max="7" width="16.5546875" bestFit="1" customWidth="1"/>
    <col min="11" max="11" width="17" bestFit="1" customWidth="1"/>
  </cols>
  <sheetData>
    <row r="1" spans="1:11" ht="15.6" x14ac:dyDescent="0.3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 x14ac:dyDescent="0.3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June26!G2-E28+K28</f>
        <v>315.86999999999534</v>
      </c>
      <c r="I2" s="20" t="s">
        <v>42</v>
      </c>
      <c r="J2" s="20" t="s">
        <v>1</v>
      </c>
      <c r="K2" s="20" t="s">
        <v>88</v>
      </c>
    </row>
    <row r="3" spans="1:11" x14ac:dyDescent="0.3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46217</v>
      </c>
      <c r="K3" s="23">
        <v>11010</v>
      </c>
    </row>
    <row r="4" spans="1:11" x14ac:dyDescent="0.3">
      <c r="A4" s="27">
        <v>1</v>
      </c>
      <c r="B4" s="43">
        <v>46204</v>
      </c>
      <c r="C4" s="44" t="s">
        <v>267</v>
      </c>
      <c r="D4" s="27" t="s">
        <v>10</v>
      </c>
      <c r="E4" s="29">
        <v>500</v>
      </c>
      <c r="F4" s="46" t="s">
        <v>25</v>
      </c>
      <c r="G4" s="37"/>
      <c r="I4" s="21">
        <v>2</v>
      </c>
      <c r="J4" s="22">
        <v>46231</v>
      </c>
      <c r="K4" s="23">
        <v>7638</v>
      </c>
    </row>
    <row r="5" spans="1:11" x14ac:dyDescent="0.3">
      <c r="A5" s="27">
        <v>2</v>
      </c>
      <c r="B5" s="43">
        <v>46206</v>
      </c>
      <c r="C5" s="44" t="s">
        <v>133</v>
      </c>
      <c r="D5" s="27" t="s">
        <v>8</v>
      </c>
      <c r="E5" s="29">
        <v>295</v>
      </c>
      <c r="F5" s="46" t="s">
        <v>25</v>
      </c>
      <c r="G5" s="37"/>
      <c r="H5" s="17"/>
      <c r="I5" s="21">
        <v>3</v>
      </c>
      <c r="J5" s="22"/>
      <c r="K5" s="23"/>
    </row>
    <row r="6" spans="1:11" x14ac:dyDescent="0.3">
      <c r="A6" s="27">
        <v>3</v>
      </c>
      <c r="B6" s="43">
        <v>46212</v>
      </c>
      <c r="C6" s="44" t="s">
        <v>11</v>
      </c>
      <c r="D6" s="27" t="s">
        <v>8</v>
      </c>
      <c r="E6" s="29">
        <v>5540</v>
      </c>
      <c r="F6" s="46" t="s">
        <v>25</v>
      </c>
      <c r="G6" s="37"/>
      <c r="I6" s="21"/>
      <c r="J6" s="22"/>
      <c r="K6" s="23"/>
    </row>
    <row r="7" spans="1:11" x14ac:dyDescent="0.3">
      <c r="A7" s="27">
        <v>4</v>
      </c>
      <c r="B7" s="43">
        <v>46216</v>
      </c>
      <c r="C7" s="44" t="s">
        <v>268</v>
      </c>
      <c r="D7" s="27" t="s">
        <v>8</v>
      </c>
      <c r="E7" s="45">
        <v>1180</v>
      </c>
      <c r="F7" s="46" t="s">
        <v>25</v>
      </c>
      <c r="G7" s="37"/>
      <c r="I7" s="21"/>
      <c r="J7" s="21"/>
      <c r="K7" s="23"/>
    </row>
    <row r="8" spans="1:11" x14ac:dyDescent="0.3">
      <c r="A8" s="27">
        <v>5</v>
      </c>
      <c r="B8" s="43">
        <v>46216</v>
      </c>
      <c r="C8" s="44" t="s">
        <v>134</v>
      </c>
      <c r="D8" s="27" t="s">
        <v>8</v>
      </c>
      <c r="E8" s="45">
        <v>1180</v>
      </c>
      <c r="F8" s="46" t="s">
        <v>25</v>
      </c>
      <c r="G8" s="47"/>
      <c r="I8" s="21"/>
      <c r="J8" s="21"/>
      <c r="K8" s="23"/>
    </row>
    <row r="9" spans="1:11" x14ac:dyDescent="0.3">
      <c r="A9" s="27">
        <v>6</v>
      </c>
      <c r="B9" s="43">
        <v>46216</v>
      </c>
      <c r="C9" s="44" t="s">
        <v>269</v>
      </c>
      <c r="D9" s="27" t="s">
        <v>8</v>
      </c>
      <c r="E9" s="45">
        <v>1920</v>
      </c>
      <c r="F9" s="46" t="s">
        <v>25</v>
      </c>
      <c r="G9" s="37"/>
      <c r="I9" s="21"/>
      <c r="J9" s="21"/>
      <c r="K9" s="23"/>
    </row>
    <row r="10" spans="1:11" x14ac:dyDescent="0.3">
      <c r="A10" s="27">
        <v>7</v>
      </c>
      <c r="B10" s="43">
        <v>46217</v>
      </c>
      <c r="C10" s="44" t="s">
        <v>270</v>
      </c>
      <c r="D10" s="27" t="s">
        <v>8</v>
      </c>
      <c r="E10" s="45">
        <v>300</v>
      </c>
      <c r="F10" s="46" t="s">
        <v>25</v>
      </c>
      <c r="G10" s="37"/>
      <c r="I10" s="21"/>
      <c r="J10" s="21"/>
      <c r="K10" s="23"/>
    </row>
    <row r="11" spans="1:11" x14ac:dyDescent="0.3">
      <c r="A11" s="27">
        <v>8</v>
      </c>
      <c r="B11" s="43">
        <v>46218</v>
      </c>
      <c r="C11" s="44" t="s">
        <v>271</v>
      </c>
      <c r="D11" s="27" t="s">
        <v>8</v>
      </c>
      <c r="E11" s="29">
        <v>295</v>
      </c>
      <c r="F11" s="46" t="s">
        <v>25</v>
      </c>
      <c r="G11" s="37"/>
      <c r="I11" s="21"/>
      <c r="J11" s="21"/>
      <c r="K11" s="23"/>
    </row>
    <row r="12" spans="1:11" x14ac:dyDescent="0.3">
      <c r="A12" s="27">
        <v>9</v>
      </c>
      <c r="B12" s="43">
        <v>46218</v>
      </c>
      <c r="C12" s="44" t="s">
        <v>272</v>
      </c>
      <c r="D12" s="27" t="s">
        <v>8</v>
      </c>
      <c r="E12" s="29">
        <v>295</v>
      </c>
      <c r="F12" s="46" t="s">
        <v>25</v>
      </c>
      <c r="G12" s="37"/>
      <c r="I12" s="21"/>
      <c r="J12" s="21"/>
      <c r="K12" s="23"/>
    </row>
    <row r="13" spans="1:11" x14ac:dyDescent="0.3">
      <c r="A13" s="27">
        <v>10</v>
      </c>
      <c r="B13" s="43">
        <v>46218</v>
      </c>
      <c r="C13" s="44" t="s">
        <v>273</v>
      </c>
      <c r="D13" s="27" t="s">
        <v>8</v>
      </c>
      <c r="E13" s="29">
        <v>80</v>
      </c>
      <c r="F13" s="46" t="s">
        <v>25</v>
      </c>
      <c r="G13" s="37"/>
      <c r="I13" s="21"/>
      <c r="J13" s="21"/>
      <c r="K13" s="23"/>
    </row>
    <row r="14" spans="1:11" x14ac:dyDescent="0.3">
      <c r="A14" s="27">
        <v>11</v>
      </c>
      <c r="B14" s="43">
        <v>46218</v>
      </c>
      <c r="C14" s="44" t="s">
        <v>274</v>
      </c>
      <c r="D14" s="27" t="s">
        <v>8</v>
      </c>
      <c r="E14" s="45">
        <v>188</v>
      </c>
      <c r="F14" s="46" t="s">
        <v>25</v>
      </c>
      <c r="G14" s="37"/>
      <c r="I14" s="21"/>
      <c r="J14" s="21"/>
      <c r="K14" s="23"/>
    </row>
    <row r="15" spans="1:11" x14ac:dyDescent="0.3">
      <c r="A15" s="27">
        <v>12</v>
      </c>
      <c r="B15" s="43">
        <v>46225</v>
      </c>
      <c r="C15" s="44" t="s">
        <v>275</v>
      </c>
      <c r="D15" s="27" t="s">
        <v>8</v>
      </c>
      <c r="E15" s="45">
        <v>2200</v>
      </c>
      <c r="F15" s="46" t="s">
        <v>25</v>
      </c>
      <c r="G15" s="37"/>
      <c r="I15" s="21"/>
      <c r="J15" s="21"/>
      <c r="K15" s="23"/>
    </row>
    <row r="16" spans="1:11" x14ac:dyDescent="0.3">
      <c r="A16" s="27">
        <v>13</v>
      </c>
      <c r="B16" s="43">
        <v>46233</v>
      </c>
      <c r="C16" s="44" t="s">
        <v>11</v>
      </c>
      <c r="D16" s="27" t="s">
        <v>8</v>
      </c>
      <c r="E16" s="45">
        <v>3504</v>
      </c>
      <c r="F16" s="46" t="s">
        <v>25</v>
      </c>
      <c r="G16" s="37"/>
      <c r="I16" s="21"/>
      <c r="J16" s="21"/>
      <c r="K16" s="23"/>
    </row>
    <row r="17" spans="1:11" x14ac:dyDescent="0.3">
      <c r="A17" s="27">
        <v>14</v>
      </c>
      <c r="B17" s="43">
        <v>46233</v>
      </c>
      <c r="C17" s="44" t="s">
        <v>276</v>
      </c>
      <c r="D17" s="27" t="s">
        <v>8</v>
      </c>
      <c r="E17" s="45">
        <v>1180</v>
      </c>
      <c r="F17" s="46" t="s">
        <v>25</v>
      </c>
      <c r="G17" s="37"/>
      <c r="I17" s="21"/>
      <c r="J17" s="21"/>
      <c r="K17" s="23"/>
    </row>
    <row r="18" spans="1:11" x14ac:dyDescent="0.3">
      <c r="A18" s="27"/>
      <c r="B18" s="43"/>
      <c r="C18" s="44"/>
      <c r="D18" s="27"/>
      <c r="E18" s="45"/>
      <c r="F18" s="46"/>
      <c r="G18" s="37"/>
      <c r="I18" s="21"/>
      <c r="J18" s="21"/>
      <c r="K18" s="23"/>
    </row>
    <row r="19" spans="1:11" x14ac:dyDescent="0.3">
      <c r="A19" s="27"/>
      <c r="B19" s="43"/>
      <c r="C19" s="44"/>
      <c r="D19" s="27"/>
      <c r="E19" s="45"/>
      <c r="F19" s="46"/>
      <c r="G19" s="37"/>
      <c r="I19" s="21"/>
      <c r="J19" s="21"/>
      <c r="K19" s="23"/>
    </row>
    <row r="20" spans="1:11" x14ac:dyDescent="0.3">
      <c r="A20" s="27"/>
      <c r="B20" s="43"/>
      <c r="C20" s="44"/>
      <c r="D20" s="27"/>
      <c r="E20" s="45"/>
      <c r="F20" s="46"/>
      <c r="G20" s="37"/>
      <c r="I20" s="21"/>
      <c r="J20" s="21"/>
      <c r="K20" s="23"/>
    </row>
    <row r="21" spans="1:11" x14ac:dyDescent="0.3">
      <c r="A21" s="27"/>
      <c r="B21" s="43"/>
      <c r="C21" s="44"/>
      <c r="D21" s="27"/>
      <c r="E21" s="45"/>
      <c r="F21" s="46"/>
      <c r="G21" s="37"/>
      <c r="I21" s="21"/>
      <c r="J21" s="21"/>
      <c r="K21" s="23"/>
    </row>
    <row r="22" spans="1:11" x14ac:dyDescent="0.3">
      <c r="A22" s="27"/>
      <c r="B22" s="43"/>
      <c r="C22" s="44"/>
      <c r="D22" s="27"/>
      <c r="E22" s="45"/>
      <c r="F22" s="46"/>
      <c r="G22" s="37"/>
      <c r="I22" s="21"/>
      <c r="J22" s="21"/>
      <c r="K22" s="23"/>
    </row>
    <row r="23" spans="1:11" x14ac:dyDescent="0.3">
      <c r="A23" s="27"/>
      <c r="B23" s="43"/>
      <c r="C23" s="44"/>
      <c r="D23" s="27"/>
      <c r="E23" s="45"/>
      <c r="F23" s="46"/>
      <c r="G23" s="37"/>
      <c r="I23" s="21"/>
      <c r="J23" s="21"/>
      <c r="K23" s="23"/>
    </row>
    <row r="24" spans="1:11" x14ac:dyDescent="0.3">
      <c r="A24" s="27"/>
      <c r="B24" s="43"/>
      <c r="C24" s="44"/>
      <c r="D24" s="27"/>
      <c r="E24" s="29"/>
      <c r="F24" s="46"/>
      <c r="G24" s="37"/>
      <c r="I24" s="21"/>
      <c r="J24" s="21"/>
      <c r="K24" s="23"/>
    </row>
    <row r="25" spans="1:11" x14ac:dyDescent="0.3">
      <c r="A25" s="27"/>
      <c r="B25" s="43"/>
      <c r="C25" s="44"/>
      <c r="D25" s="27"/>
      <c r="E25" s="45"/>
      <c r="F25" s="46"/>
      <c r="G25" s="37"/>
      <c r="I25" s="21"/>
      <c r="J25" s="21"/>
      <c r="K25" s="23"/>
    </row>
    <row r="26" spans="1:11" x14ac:dyDescent="0.3">
      <c r="A26" s="27"/>
      <c r="B26" s="43"/>
      <c r="C26" s="44"/>
      <c r="D26" s="27"/>
      <c r="E26" s="45"/>
      <c r="F26" s="46"/>
      <c r="G26" s="37"/>
      <c r="I26" s="21"/>
      <c r="J26" s="21"/>
      <c r="K26" s="23"/>
    </row>
    <row r="27" spans="1:11" x14ac:dyDescent="0.3">
      <c r="A27" s="27"/>
      <c r="B27" s="43"/>
      <c r="C27" s="44"/>
      <c r="D27" s="27"/>
      <c r="E27" s="45"/>
      <c r="F27" s="46"/>
      <c r="G27" s="37"/>
      <c r="I27" s="21"/>
      <c r="J27" s="21"/>
      <c r="K27" s="23"/>
    </row>
    <row r="28" spans="1:11" x14ac:dyDescent="0.3">
      <c r="A28" s="48"/>
      <c r="B28" s="48"/>
      <c r="C28" s="49" t="s">
        <v>12</v>
      </c>
      <c r="D28" s="48"/>
      <c r="E28" s="42">
        <f>SUM(E4:E27)</f>
        <v>18657</v>
      </c>
      <c r="F28" s="42"/>
      <c r="G28" s="37"/>
      <c r="I28" s="21"/>
      <c r="J28" s="24" t="s">
        <v>12</v>
      </c>
      <c r="K28" s="25">
        <f>SUM(K3:K15)</f>
        <v>18648</v>
      </c>
    </row>
    <row r="29" spans="1:11" x14ac:dyDescent="0.3">
      <c r="A29" s="37"/>
      <c r="B29" s="37"/>
      <c r="C29" s="50" t="s">
        <v>17</v>
      </c>
      <c r="D29" s="51"/>
      <c r="E29" s="51"/>
      <c r="F29" s="52"/>
      <c r="G29" s="37"/>
    </row>
    <row r="30" spans="1:11" x14ac:dyDescent="0.3">
      <c r="A30" s="37"/>
      <c r="B30" s="37"/>
      <c r="C30" s="38"/>
      <c r="D30" s="37"/>
      <c r="E30" s="37"/>
      <c r="F30" s="37"/>
      <c r="G30" s="37"/>
      <c r="I30" s="60" t="s">
        <v>104</v>
      </c>
      <c r="J30" s="60"/>
      <c r="K30" s="26">
        <f>E28-K28</f>
        <v>9</v>
      </c>
    </row>
    <row r="31" spans="1:11" x14ac:dyDescent="0.3">
      <c r="A31" s="37"/>
      <c r="B31" s="37"/>
      <c r="C31" s="38"/>
      <c r="D31" s="37"/>
      <c r="E31" s="37"/>
      <c r="F31" s="37"/>
      <c r="G31" s="37"/>
      <c r="I31" s="60" t="s">
        <v>105</v>
      </c>
      <c r="J31" s="60"/>
      <c r="K31" s="31">
        <f>5000-(G2)</f>
        <v>4684.1300000000047</v>
      </c>
    </row>
    <row r="32" spans="1:11" x14ac:dyDescent="0.3">
      <c r="A32" s="37"/>
      <c r="B32" s="37"/>
      <c r="C32" s="38"/>
      <c r="D32" s="37"/>
      <c r="E32" s="37"/>
      <c r="F32" s="37"/>
      <c r="G32" s="37"/>
    </row>
    <row r="33" spans="1:7" x14ac:dyDescent="0.3">
      <c r="A33" s="37"/>
      <c r="B33" s="37"/>
      <c r="C33" s="38"/>
      <c r="D33" s="37"/>
      <c r="E33" s="37"/>
      <c r="F33" s="37"/>
      <c r="G33" s="37"/>
    </row>
    <row r="34" spans="1:7" x14ac:dyDescent="0.3">
      <c r="A34" s="37"/>
      <c r="B34" s="37"/>
      <c r="C34" s="38"/>
      <c r="D34" s="37"/>
      <c r="E34" s="37"/>
      <c r="F34" s="37"/>
      <c r="G34" s="37"/>
    </row>
    <row r="35" spans="1:7" x14ac:dyDescent="0.3">
      <c r="A35" s="37"/>
      <c r="B35" s="37"/>
      <c r="C35" s="38"/>
      <c r="D35" s="37"/>
      <c r="E35" s="37"/>
      <c r="F35" s="37"/>
      <c r="G35" s="37"/>
    </row>
    <row r="36" spans="1:7" x14ac:dyDescent="0.3">
      <c r="A36" s="37"/>
      <c r="B36" s="37"/>
      <c r="C36" s="38"/>
      <c r="D36" s="37"/>
      <c r="E36" s="37"/>
      <c r="F36" s="37"/>
      <c r="G36" s="37"/>
    </row>
    <row r="37" spans="1:7" x14ac:dyDescent="0.3">
      <c r="A37" s="37"/>
      <c r="B37" s="37"/>
      <c r="C37" s="38"/>
      <c r="D37" s="37"/>
      <c r="E37" s="53"/>
      <c r="F37" s="54"/>
      <c r="G37" s="37"/>
    </row>
    <row r="38" spans="1:7" x14ac:dyDescent="0.3">
      <c r="A38" s="37"/>
      <c r="B38" s="37"/>
      <c r="C38" s="38"/>
      <c r="D38" s="37"/>
      <c r="E38" s="53"/>
      <c r="F38" s="54"/>
      <c r="G38" s="37"/>
    </row>
  </sheetData>
  <mergeCells count="4">
    <mergeCell ref="I1:K1"/>
    <mergeCell ref="A3:E3"/>
    <mergeCell ref="I30:J30"/>
    <mergeCell ref="I31:J3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5A82D9DFBAF84DA11CFFD559E17840" ma:contentTypeVersion="16" ma:contentTypeDescription="Create a new document." ma:contentTypeScope="" ma:versionID="b05c6f3b73de370f879c3b476fe9f2eb">
  <xsd:schema xmlns:xsd="http://www.w3.org/2001/XMLSchema" xmlns:xs="http://www.w3.org/2001/XMLSchema" xmlns:p="http://schemas.microsoft.com/office/2006/metadata/properties" xmlns:ns2="5449cbea-d4a7-4b97-bd74-7e426fd7e245" xmlns:ns3="8509a671-af0e-4aae-965c-7ccf453fa7cd" targetNamespace="http://schemas.microsoft.com/office/2006/metadata/properties" ma:root="true" ma:fieldsID="f300ec7714d79a8d95929b3206358639" ns2:_="" ns3:_="">
    <xsd:import namespace="5449cbea-d4a7-4b97-bd74-7e426fd7e245"/>
    <xsd:import namespace="8509a671-af0e-4aae-965c-7ccf453fa7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9cbea-d4a7-4b97-bd74-7e426fd7e2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52f06aca-9a08-473c-9845-a20c9efa08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09a671-af0e-4aae-965c-7ccf453fa7c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216638b-167f-412a-8401-445bc541ea90}" ma:internalName="TaxCatchAll" ma:showField="CatchAllData" ma:web="8509a671-af0e-4aae-965c-7ccf453fa7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09a671-af0e-4aae-965c-7ccf453fa7cd" xsi:nil="true"/>
    <lcf76f155ced4ddcb4097134ff3c332f xmlns="5449cbea-d4a7-4b97-bd74-7e426fd7e24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0C070A-D8FA-4A3A-A7AC-CDF28C57A5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49cbea-d4a7-4b97-bd74-7e426fd7e245"/>
    <ds:schemaRef ds:uri="8509a671-af0e-4aae-965c-7ccf453fa7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401CA6D-7A9A-4493-8595-BDBC6DCCE2D0}">
  <ds:schemaRefs>
    <ds:schemaRef ds:uri="http://schemas.microsoft.com/office/2006/metadata/properties"/>
    <ds:schemaRef ds:uri="http://schemas.microsoft.com/office/infopath/2007/PartnerControls"/>
    <ds:schemaRef ds:uri="8509a671-af0e-4aae-965c-7ccf453fa7cd"/>
    <ds:schemaRef ds:uri="5449cbea-d4a7-4b97-bd74-7e426fd7e245"/>
  </ds:schemaRefs>
</ds:datastoreItem>
</file>

<file path=customXml/itemProps3.xml><?xml version="1.0" encoding="utf-8"?>
<ds:datastoreItem xmlns:ds="http://schemas.openxmlformats.org/officeDocument/2006/customXml" ds:itemID="{6510BA85-1295-4988-BA14-469505BA41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July'23</vt:lpstr>
      <vt:lpstr>August'23</vt:lpstr>
      <vt:lpstr>September'23</vt:lpstr>
      <vt:lpstr>Oct-Dec'23</vt:lpstr>
      <vt:lpstr>Jan'24</vt:lpstr>
      <vt:lpstr>Feb'24</vt:lpstr>
      <vt:lpstr>March'24</vt:lpstr>
      <vt:lpstr>April'24</vt:lpstr>
      <vt:lpstr>May24</vt:lpstr>
      <vt:lpstr>June24</vt:lpstr>
      <vt:lpstr>July24</vt:lpstr>
      <vt:lpstr>Aug24</vt:lpstr>
      <vt:lpstr>Sep24</vt:lpstr>
      <vt:lpstr>Oct24</vt:lpstr>
      <vt:lpstr>Nov24</vt:lpstr>
      <vt:lpstr>Dec24</vt:lpstr>
      <vt:lpstr>Jan25</vt:lpstr>
      <vt:lpstr>Feb25</vt:lpstr>
      <vt:lpstr>March25</vt:lpstr>
      <vt:lpstr>April25</vt:lpstr>
      <vt:lpstr>May25</vt:lpstr>
      <vt:lpstr>June25</vt:lpstr>
      <vt:lpstr>July25</vt:lpstr>
      <vt:lpstr>August25</vt:lpstr>
      <vt:lpstr>Sep25</vt:lpstr>
      <vt:lpstr>Oct25</vt:lpstr>
      <vt:lpstr>Nov25</vt:lpstr>
      <vt:lpstr>Dec25</vt:lpstr>
      <vt:lpstr>Jan26</vt:lpstr>
      <vt:lpstr>Feb26</vt:lpstr>
      <vt:lpstr>March26</vt:lpstr>
      <vt:lpstr>April26</vt:lpstr>
      <vt:lpstr>May26</vt:lpstr>
      <vt:lpstr>June26</vt:lpstr>
      <vt:lpstr>July26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2026-08-10T10:30:36Z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0x0101006C5A82D9DFBAF84DA11CFFD559E17840</vt:lpwstr>
  </property>
  <property fmtid="{D5CDD505-2E9C-101B-9397-08002B2CF9AE}" pid="3" name="MediaServiceImageTags">
    <vt:lpwstr/>
  </property>
</Properties>
</file>